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3246e8bf5b1cefed/Desktop/Henbury Parish Council/Financials/Financial Summaries for Meetings/"/>
    </mc:Choice>
  </mc:AlternateContent>
  <xr:revisionPtr revIDLastSave="6" documentId="8_{FA950EDA-16E3-4DD6-9D28-66C181ECDB27}" xr6:coauthVersionLast="47" xr6:coauthVersionMax="47" xr10:uidLastSave="{D344F07D-43D9-43BF-8F6C-2C74625481E6}"/>
  <bookViews>
    <workbookView xWindow="-108" yWindow="-108" windowWidth="23256" windowHeight="12456" tabRatio="500" activeTab="2" xr2:uid="{00000000-000D-0000-FFFF-FFFF00000000}"/>
  </bookViews>
  <sheets>
    <sheet name="Cash book" sheetId="3" r:id="rId1"/>
    <sheet name="Bank Reconciliation" sheetId="4" r:id="rId2"/>
    <sheet name="Budget 2022-23" sheetId="6" r:id="rId3"/>
  </sheets>
  <definedNames>
    <definedName name="_xlnm.Print_Area" localSheetId="1">'Bank Reconciliation'!$A$1:$E$41</definedName>
    <definedName name="_xlnm.Print_Area" localSheetId="2">'Budget 2022-23'!$A$1:$I$49</definedName>
    <definedName name="_xlnm.Print_Area" localSheetId="0">'Cash book'!$A$1:$L$232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4" l="1"/>
  <c r="D95" i="3"/>
  <c r="I95" i="3"/>
  <c r="J91" i="3"/>
  <c r="J92" i="3" s="1"/>
  <c r="J93" i="3" s="1"/>
  <c r="J94" i="3" s="1"/>
  <c r="H95" i="3"/>
  <c r="C95" i="3"/>
  <c r="D37" i="6"/>
  <c r="C37" i="6"/>
  <c r="B15" i="4" l="1"/>
  <c r="B19" i="4" s="1"/>
  <c r="J5" i="3" l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5" i="3" l="1"/>
  <c r="C42" i="6" l="1"/>
</calcChain>
</file>

<file path=xl/sharedStrings.xml><?xml version="1.0" encoding="utf-8"?>
<sst xmlns="http://schemas.openxmlformats.org/spreadsheetml/2006/main" count="259" uniqueCount="117">
  <si>
    <t>VAT</t>
  </si>
  <si>
    <t>Date</t>
  </si>
  <si>
    <t>Details</t>
  </si>
  <si>
    <t>Receipt No:</t>
  </si>
  <si>
    <t>Invoice No:</t>
  </si>
  <si>
    <t>Payment</t>
  </si>
  <si>
    <t>Receipt</t>
  </si>
  <si>
    <t>Balance</t>
  </si>
  <si>
    <t>Balance b/f</t>
  </si>
  <si>
    <t>£</t>
  </si>
  <si>
    <t>Cash Book</t>
  </si>
  <si>
    <t>Balance b/f current</t>
  </si>
  <si>
    <t>Add Receipts</t>
  </si>
  <si>
    <t>Less Payments</t>
  </si>
  <si>
    <t>Balance c/f</t>
  </si>
  <si>
    <t>Bank Reconciliation</t>
  </si>
  <si>
    <t>Current a/c</t>
  </si>
  <si>
    <t>Reserve a/c</t>
  </si>
  <si>
    <t>Adjustments:</t>
  </si>
  <si>
    <t>Less unpresented cheques:</t>
  </si>
  <si>
    <t>Add receipts:</t>
  </si>
  <si>
    <t xml:space="preserve">Balance </t>
  </si>
  <si>
    <t>Total</t>
  </si>
  <si>
    <t xml:space="preserve">   </t>
  </si>
  <si>
    <t>Code</t>
  </si>
  <si>
    <t>Agreed Budget</t>
  </si>
  <si>
    <t>Year to date</t>
  </si>
  <si>
    <t xml:space="preserve">Forecast remaining </t>
  </si>
  <si>
    <t>Expected Total</t>
  </si>
  <si>
    <t>Difference Expected vs Budgetted</t>
  </si>
  <si>
    <t>Comments</t>
  </si>
  <si>
    <t>Expenditure</t>
  </si>
  <si>
    <t>Clerk's salary (net) +allowance</t>
  </si>
  <si>
    <t>Expenses - Councillors</t>
  </si>
  <si>
    <t>Hire of Hall</t>
  </si>
  <si>
    <t>Insurances</t>
  </si>
  <si>
    <t>Remembrance</t>
  </si>
  <si>
    <t>Documents &amp; Minor items</t>
  </si>
  <si>
    <t>Repairs &amp; Services</t>
  </si>
  <si>
    <t>Professional charges</t>
  </si>
  <si>
    <t>Donations &amp; grants</t>
  </si>
  <si>
    <t>Millennium Green</t>
  </si>
  <si>
    <t>Christmas celebrations</t>
  </si>
  <si>
    <t>Training</t>
  </si>
  <si>
    <t>Village housekeeping</t>
  </si>
  <si>
    <t>Sundry provisions</t>
  </si>
  <si>
    <t xml:space="preserve">Website </t>
  </si>
  <si>
    <t>Church Hall Wifi Installation</t>
  </si>
  <si>
    <t>Church Hall Wifi ongoing</t>
  </si>
  <si>
    <t>Re-build reserves</t>
  </si>
  <si>
    <t>Chairman's Allowance</t>
  </si>
  <si>
    <t>Total Expenditure</t>
  </si>
  <si>
    <t>Income</t>
  </si>
  <si>
    <t>Parish precept</t>
  </si>
  <si>
    <t>VAT refund</t>
  </si>
  <si>
    <t>Total Income</t>
  </si>
  <si>
    <t>Clerk Salary</t>
  </si>
  <si>
    <t>Cheshire East Precept</t>
  </si>
  <si>
    <t>Clerk's Accommodation Allowance</t>
  </si>
  <si>
    <t>Printing, IT, Zoom, Norten, Stationery</t>
  </si>
  <si>
    <t xml:space="preserve">Corporate Subscriptions - SLCC, NALC, ChALC, </t>
  </si>
  <si>
    <t xml:space="preserve">Environmental Project </t>
  </si>
  <si>
    <t>Village Tree Maintenance</t>
  </si>
  <si>
    <t>Village Footpath Maintenance</t>
  </si>
  <si>
    <t>Defibrillator maintenance</t>
  </si>
  <si>
    <t>Expenses - Clerk (mileage)</t>
  </si>
  <si>
    <t>Balance carried forward</t>
  </si>
  <si>
    <t>Expected carried forward</t>
  </si>
  <si>
    <t>Expenses - Chairman (mileage)</t>
  </si>
  <si>
    <t>HMRC</t>
  </si>
  <si>
    <t>Winter road gritting</t>
  </si>
  <si>
    <t>Payroll (HMRC and management fee)</t>
  </si>
  <si>
    <t>Online</t>
  </si>
  <si>
    <t>Staff Costs</t>
  </si>
  <si>
    <t>Cheque No / Online</t>
  </si>
  <si>
    <t>Williams Tractor Hire - Hedge Cutting</t>
  </si>
  <si>
    <t>D Richards grass cutting</t>
  </si>
  <si>
    <t>D Richards grass cutting and strimming</t>
  </si>
  <si>
    <t>ChALC Annual affiliation fee</t>
  </si>
  <si>
    <t>Zurich Annual Insurance</t>
  </si>
  <si>
    <t>Budget 2022</t>
  </si>
  <si>
    <t>Village Jubilee Celebrations</t>
  </si>
  <si>
    <t>TCS Management</t>
  </si>
  <si>
    <t>VAT Claim</t>
  </si>
  <si>
    <t>Then Media - website hosting</t>
  </si>
  <si>
    <t>St Thomas Church wi-fi</t>
  </si>
  <si>
    <t>JDH Business Services internal audit fee</t>
  </si>
  <si>
    <t>James Hassall Village planters</t>
  </si>
  <si>
    <t>Jubilee Celebrations - Henbury Events Committee</t>
  </si>
  <si>
    <t>Information Commissioners Office</t>
  </si>
  <si>
    <t>Cheshire Community Action</t>
  </si>
  <si>
    <t>Floral planters</t>
  </si>
  <si>
    <t>Fairway Landscapes - tree planting</t>
  </si>
  <si>
    <t>David Richards grass cutting</t>
  </si>
  <si>
    <t>CPRE membership</t>
  </si>
  <si>
    <t>McAfee annual subscription</t>
  </si>
  <si>
    <t>Northern and Central Macclesfield Ltd (powercord plug for Christmas lights)</t>
  </si>
  <si>
    <t>Lower Church Car Park Green Maintenance</t>
  </si>
  <si>
    <t>Microsoft 365 annual subscription</t>
  </si>
  <si>
    <t>Marks and Spencers flower delivery</t>
  </si>
  <si>
    <t>LCS Landscapes - lower church hall car park site clearance</t>
  </si>
  <si>
    <t xml:space="preserve">Millennium Green Trust grant </t>
  </si>
  <si>
    <t>Lower church hall car park site clearance</t>
  </si>
  <si>
    <t>Poppy wreath - paid on clerk's credit card</t>
  </si>
  <si>
    <t>Councillor expenses</t>
  </si>
  <si>
    <t>Plants for village planters</t>
  </si>
  <si>
    <t>Ivy Cottage Tree Farm - Christmas tree</t>
  </si>
  <si>
    <t>Wickes - electrical sockets for Christmas tree</t>
  </si>
  <si>
    <t>LCS Landscapes - excavation work</t>
  </si>
  <si>
    <t>Cable infrastructure work</t>
  </si>
  <si>
    <t>Allport Electrical - Christmas tree cable work</t>
  </si>
  <si>
    <t>LCS Landscapes, winter gritting</t>
  </si>
  <si>
    <t>Keith Roberts tree surgeon</t>
  </si>
  <si>
    <t>Henbury Parish Council Cash Book May 2023</t>
  </si>
  <si>
    <t>LCS Landscapes</t>
  </si>
  <si>
    <t>Community Donation</t>
  </si>
  <si>
    <t>Henbury Parish Council Bank Reconciliation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</si>
</sst>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_);[Red]\(0\)"/>
  </numFmts>
  <fonts count="2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 Bold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theme="1"/>
      <name val="Arial"/>
    </font>
    <font>
      <b/>
      <sz val="12"/>
      <color rgb="FF000000"/>
      <name val="Arial"/>
    </font>
    <font>
      <b/>
      <sz val="12"/>
      <name val="Arial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14" fontId="2" fillId="0" borderId="4" xfId="0" applyNumberFormat="1" applyFont="1" applyBorder="1" applyAlignment="1">
      <alignment horizontal="left"/>
    </xf>
    <xf numFmtId="0" fontId="2" fillId="0" borderId="4" xfId="0" applyFont="1" applyBorder="1"/>
    <xf numFmtId="0" fontId="0" fillId="0" borderId="4" xfId="0" applyBorder="1"/>
    <xf numFmtId="2" fontId="0" fillId="0" borderId="4" xfId="0" applyNumberFormat="1" applyBorder="1"/>
    <xf numFmtId="2" fontId="3" fillId="0" borderId="4" xfId="0" applyNumberFormat="1" applyFont="1" applyBorder="1"/>
    <xf numFmtId="2" fontId="2" fillId="0" borderId="4" xfId="0" applyNumberFormat="1" applyFont="1" applyBorder="1"/>
    <xf numFmtId="49" fontId="0" fillId="0" borderId="4" xfId="0" applyNumberForma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2" fontId="0" fillId="0" borderId="0" xfId="0" applyNumberFormat="1"/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2" fontId="0" fillId="2" borderId="0" xfId="0" applyNumberFormat="1" applyFill="1"/>
    <xf numFmtId="2" fontId="2" fillId="0" borderId="0" xfId="0" applyNumberFormat="1" applyFont="1" applyAlignment="1">
      <alignment horizontal="left"/>
    </xf>
    <xf numFmtId="2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/>
    <xf numFmtId="2" fontId="1" fillId="0" borderId="0" xfId="0" applyNumberFormat="1" applyFont="1"/>
    <xf numFmtId="0" fontId="5" fillId="0" borderId="3" xfId="0" applyFont="1" applyBorder="1"/>
    <xf numFmtId="49" fontId="8" fillId="0" borderId="4" xfId="0" applyNumberFormat="1" applyFont="1" applyBorder="1" applyAlignment="1">
      <alignment horizontal="left"/>
    </xf>
    <xf numFmtId="2" fontId="9" fillId="0" borderId="0" xfId="0" applyNumberFormat="1" applyFont="1"/>
    <xf numFmtId="0" fontId="9" fillId="0" borderId="0" xfId="0" applyFont="1" applyAlignment="1">
      <alignment horizontal="right"/>
    </xf>
    <xf numFmtId="49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right"/>
    </xf>
    <xf numFmtId="2" fontId="10" fillId="3" borderId="2" xfId="0" applyNumberFormat="1" applyFont="1" applyFill="1" applyBorder="1"/>
    <xf numFmtId="49" fontId="10" fillId="0" borderId="4" xfId="0" applyNumberFormat="1" applyFont="1" applyBorder="1"/>
    <xf numFmtId="49" fontId="10" fillId="0" borderId="3" xfId="0" applyNumberFormat="1" applyFont="1" applyBorder="1"/>
    <xf numFmtId="2" fontId="10" fillId="0" borderId="6" xfId="0" applyNumberFormat="1" applyFont="1" applyBorder="1"/>
    <xf numFmtId="49" fontId="10" fillId="0" borderId="5" xfId="0" applyNumberFormat="1" applyFont="1" applyBorder="1"/>
    <xf numFmtId="2" fontId="10" fillId="3" borderId="1" xfId="0" applyNumberFormat="1" applyFont="1" applyFill="1" applyBorder="1"/>
    <xf numFmtId="14" fontId="10" fillId="0" borderId="0" xfId="0" applyNumberFormat="1" applyFont="1" applyAlignment="1">
      <alignment horizontal="right"/>
    </xf>
    <xf numFmtId="2" fontId="10" fillId="0" borderId="4" xfId="0" applyNumberFormat="1" applyFont="1" applyBorder="1"/>
    <xf numFmtId="2" fontId="11" fillId="0" borderId="4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2" fontId="1" fillId="0" borderId="1" xfId="0" applyNumberFormat="1" applyFont="1" applyBorder="1"/>
    <xf numFmtId="2" fontId="10" fillId="0" borderId="8" xfId="0" applyNumberFormat="1" applyFont="1" applyBorder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9" fontId="10" fillId="0" borderId="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4" xfId="0" applyBorder="1" applyAlignment="1">
      <alignment textRotation="90"/>
    </xf>
    <xf numFmtId="0" fontId="16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6" fillId="0" borderId="4" xfId="0" applyFont="1" applyBorder="1"/>
    <xf numFmtId="49" fontId="0" fillId="0" borderId="4" xfId="0" applyNumberFormat="1" applyBorder="1"/>
    <xf numFmtId="164" fontId="0" fillId="0" borderId="4" xfId="0" applyNumberFormat="1" applyBorder="1"/>
    <xf numFmtId="0" fontId="0" fillId="0" borderId="4" xfId="0" applyBorder="1" applyAlignment="1">
      <alignment wrapText="1"/>
    </xf>
    <xf numFmtId="165" fontId="0" fillId="0" borderId="4" xfId="0" applyNumberFormat="1" applyBorder="1"/>
    <xf numFmtId="0" fontId="0" fillId="0" borderId="4" xfId="0" applyBorder="1" applyAlignment="1">
      <alignment vertical="top" wrapText="1"/>
    </xf>
    <xf numFmtId="165" fontId="18" fillId="0" borderId="4" xfId="0" applyNumberFormat="1" applyFont="1" applyBorder="1"/>
    <xf numFmtId="0" fontId="18" fillId="0" borderId="4" xfId="0" applyFont="1" applyBorder="1"/>
    <xf numFmtId="0" fontId="0" fillId="0" borderId="4" xfId="0" applyBorder="1" applyAlignment="1">
      <alignment shrinkToFit="1"/>
    </xf>
    <xf numFmtId="0" fontId="19" fillId="0" borderId="4" xfId="0" applyFont="1" applyBorder="1"/>
    <xf numFmtId="0" fontId="20" fillId="0" borderId="4" xfId="0" applyFont="1" applyBorder="1"/>
    <xf numFmtId="0" fontId="16" fillId="5" borderId="4" xfId="0" applyFont="1" applyFill="1" applyBorder="1"/>
    <xf numFmtId="165" fontId="4" fillId="5" borderId="4" xfId="0" applyNumberFormat="1" applyFont="1" applyFill="1" applyBorder="1"/>
    <xf numFmtId="0" fontId="4" fillId="5" borderId="4" xfId="0" applyFont="1" applyFill="1" applyBorder="1" applyAlignment="1">
      <alignment wrapText="1"/>
    </xf>
    <xf numFmtId="165" fontId="4" fillId="0" borderId="4" xfId="0" applyNumberFormat="1" applyFont="1" applyBorder="1"/>
    <xf numFmtId="0" fontId="17" fillId="0" borderId="4" xfId="0" applyFont="1" applyBorder="1"/>
    <xf numFmtId="0" fontId="17" fillId="5" borderId="4" xfId="0" applyFont="1" applyFill="1" applyBorder="1"/>
    <xf numFmtId="0" fontId="4" fillId="0" borderId="4" xfId="0" applyFont="1" applyBorder="1" applyAlignment="1">
      <alignment wrapText="1"/>
    </xf>
    <xf numFmtId="165" fontId="14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6" fillId="0" borderId="0" xfId="0" applyFont="1"/>
    <xf numFmtId="2" fontId="22" fillId="0" borderId="0" xfId="0" applyNumberFormat="1" applyFont="1" applyAlignment="1">
      <alignment horizontal="center"/>
    </xf>
    <xf numFmtId="49" fontId="23" fillId="3" borderId="1" xfId="0" applyNumberFormat="1" applyFont="1" applyFill="1" applyBorder="1"/>
    <xf numFmtId="2" fontId="24" fillId="0" borderId="0" xfId="0" applyNumberFormat="1" applyFont="1"/>
    <xf numFmtId="49" fontId="22" fillId="0" borderId="1" xfId="0" applyNumberFormat="1" applyFont="1" applyBorder="1"/>
    <xf numFmtId="2" fontId="22" fillId="0" borderId="2" xfId="0" applyNumberFormat="1" applyFont="1" applyBorder="1"/>
    <xf numFmtId="49" fontId="23" fillId="3" borderId="7" xfId="0" applyNumberFormat="1" applyFont="1" applyFill="1" applyBorder="1"/>
    <xf numFmtId="49" fontId="25" fillId="0" borderId="4" xfId="0" applyNumberFormat="1" applyFont="1" applyBorder="1" applyAlignment="1">
      <alignment horizontal="right"/>
    </xf>
    <xf numFmtId="2" fontId="25" fillId="0" borderId="4" xfId="0" applyNumberFormat="1" applyFont="1" applyBorder="1"/>
    <xf numFmtId="0" fontId="24" fillId="0" borderId="0" xfId="0" applyFont="1" applyAlignment="1">
      <alignment horizontal="right"/>
    </xf>
    <xf numFmtId="49" fontId="23" fillId="0" borderId="1" xfId="0" applyNumberFormat="1" applyFont="1" applyBorder="1"/>
    <xf numFmtId="2" fontId="1" fillId="0" borderId="9" xfId="0" applyNumberFormat="1" applyFont="1" applyBorder="1" applyAlignment="1">
      <alignment horizontal="right"/>
    </xf>
    <xf numFmtId="2" fontId="21" fillId="0" borderId="9" xfId="0" applyNumberFormat="1" applyFont="1" applyBorder="1"/>
    <xf numFmtId="49" fontId="0" fillId="0" borderId="0" xfId="0" applyNumberFormat="1" applyAlignment="1">
      <alignment horizontal="right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2" fontId="2" fillId="0" borderId="3" xfId="0" applyNumberFormat="1" applyFont="1" applyBorder="1"/>
    <xf numFmtId="0" fontId="0" fillId="0" borderId="5" xfId="0" applyBorder="1"/>
    <xf numFmtId="0" fontId="0" fillId="0" borderId="3" xfId="0" applyBorder="1" applyAlignment="1">
      <alignment horizontal="right"/>
    </xf>
    <xf numFmtId="164" fontId="15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4"/>
  <sheetViews>
    <sheetView topLeftCell="A78" zoomScaleNormal="100" zoomScalePageLayoutView="150" workbookViewId="0">
      <selection activeCell="I95" sqref="I95"/>
    </sheetView>
  </sheetViews>
  <sheetFormatPr defaultColWidth="8.796875" defaultRowHeight="15.6" x14ac:dyDescent="0.3"/>
  <cols>
    <col min="1" max="1" width="11.19921875" customWidth="1"/>
    <col min="2" max="2" width="47.5" bestFit="1" customWidth="1"/>
    <col min="7" max="7" width="11.796875" customWidth="1"/>
    <col min="8" max="8" width="8.796875" style="17"/>
    <col min="9" max="9" width="9.8984375" bestFit="1" customWidth="1"/>
    <col min="10" max="10" width="11.296875" bestFit="1" customWidth="1"/>
    <col min="11" max="11" width="8.796875" hidden="1" customWidth="1"/>
  </cols>
  <sheetData>
    <row r="1" spans="1:11" ht="17.399999999999999" x14ac:dyDescent="0.3">
      <c r="A1" s="49" t="s">
        <v>113</v>
      </c>
    </row>
    <row r="2" spans="1:11" ht="16.2" thickBot="1" x14ac:dyDescent="0.35"/>
    <row r="3" spans="1:11" ht="27.6" thickBot="1" x14ac:dyDescent="0.35">
      <c r="A3" s="1" t="s">
        <v>1</v>
      </c>
      <c r="B3" s="1" t="s">
        <v>2</v>
      </c>
      <c r="C3" s="1" t="s">
        <v>0</v>
      </c>
      <c r="D3" s="1" t="s">
        <v>73</v>
      </c>
      <c r="E3" s="2" t="s">
        <v>3</v>
      </c>
      <c r="F3" s="2" t="s">
        <v>4</v>
      </c>
      <c r="G3" s="2" t="s">
        <v>74</v>
      </c>
      <c r="H3" s="50" t="s">
        <v>5</v>
      </c>
      <c r="I3" s="1" t="s">
        <v>6</v>
      </c>
      <c r="J3" s="3" t="s">
        <v>7</v>
      </c>
    </row>
    <row r="4" spans="1:11" x14ac:dyDescent="0.3">
      <c r="A4" s="4">
        <v>44652</v>
      </c>
      <c r="B4" s="5" t="s">
        <v>8</v>
      </c>
      <c r="C4" s="6"/>
      <c r="D4" s="6"/>
      <c r="E4" s="6"/>
      <c r="F4" s="6"/>
      <c r="G4" s="6"/>
      <c r="H4" s="7"/>
      <c r="I4" s="7"/>
      <c r="J4" s="28">
        <v>22049.81</v>
      </c>
      <c r="K4" s="10"/>
    </row>
    <row r="5" spans="1:11" x14ac:dyDescent="0.3">
      <c r="A5" s="97">
        <v>44657</v>
      </c>
      <c r="B5" s="98" t="s">
        <v>57</v>
      </c>
      <c r="C5" s="6"/>
      <c r="D5" s="6"/>
      <c r="E5" s="6">
        <v>1</v>
      </c>
      <c r="F5" s="6"/>
      <c r="G5" s="6"/>
      <c r="H5" s="7"/>
      <c r="I5" s="7">
        <v>11850</v>
      </c>
      <c r="J5" s="99">
        <f>J4+I5</f>
        <v>33899.81</v>
      </c>
      <c r="K5" s="10"/>
    </row>
    <row r="6" spans="1:11" x14ac:dyDescent="0.3">
      <c r="A6" s="97">
        <v>44623</v>
      </c>
      <c r="B6" s="98" t="s">
        <v>75</v>
      </c>
      <c r="C6" s="6">
        <v>12</v>
      </c>
      <c r="D6" s="6"/>
      <c r="E6" s="6"/>
      <c r="F6" s="6">
        <v>2</v>
      </c>
      <c r="G6" s="101" t="s">
        <v>72</v>
      </c>
      <c r="H6" s="7">
        <v>72</v>
      </c>
      <c r="I6" s="7"/>
      <c r="J6" s="99">
        <f>J5+I6-H6</f>
        <v>33827.81</v>
      </c>
      <c r="K6" s="10"/>
    </row>
    <row r="7" spans="1:11" x14ac:dyDescent="0.3">
      <c r="A7" s="8">
        <v>44670</v>
      </c>
      <c r="B7" s="9" t="s">
        <v>69</v>
      </c>
      <c r="C7" s="10"/>
      <c r="D7" s="10">
        <v>54.2</v>
      </c>
      <c r="E7" s="10"/>
      <c r="F7" s="10">
        <v>3</v>
      </c>
      <c r="G7" s="14" t="s">
        <v>72</v>
      </c>
      <c r="H7" s="11">
        <v>54.2</v>
      </c>
      <c r="I7" s="13"/>
      <c r="J7" s="99">
        <f t="shared" ref="J7:J11" si="0">J6+I7-H7</f>
        <v>33773.61</v>
      </c>
      <c r="K7" s="10"/>
    </row>
    <row r="8" spans="1:11" x14ac:dyDescent="0.3">
      <c r="A8" s="8">
        <v>44670</v>
      </c>
      <c r="B8" s="9" t="s">
        <v>56</v>
      </c>
      <c r="C8" s="10"/>
      <c r="D8" s="10">
        <v>242.94</v>
      </c>
      <c r="E8" s="10"/>
      <c r="F8" s="10">
        <v>4</v>
      </c>
      <c r="G8" s="14" t="s">
        <v>72</v>
      </c>
      <c r="H8" s="11">
        <v>242.94</v>
      </c>
      <c r="I8" s="12"/>
      <c r="J8" s="99">
        <f t="shared" si="0"/>
        <v>33530.67</v>
      </c>
      <c r="K8" s="10"/>
    </row>
    <row r="9" spans="1:11" x14ac:dyDescent="0.3">
      <c r="A9" s="15">
        <v>44670</v>
      </c>
      <c r="B9" s="16" t="s">
        <v>76</v>
      </c>
      <c r="F9" s="100">
        <v>5</v>
      </c>
      <c r="G9" s="96" t="s">
        <v>72</v>
      </c>
      <c r="H9" s="17">
        <v>50</v>
      </c>
      <c r="I9" s="21"/>
      <c r="J9" s="99">
        <f t="shared" si="0"/>
        <v>33480.67</v>
      </c>
      <c r="K9" s="10"/>
    </row>
    <row r="10" spans="1:11" x14ac:dyDescent="0.3">
      <c r="A10" s="15">
        <v>44670</v>
      </c>
      <c r="B10" s="16" t="s">
        <v>77</v>
      </c>
      <c r="F10" s="100">
        <v>6</v>
      </c>
      <c r="G10" s="96" t="s">
        <v>72</v>
      </c>
      <c r="H10" s="17">
        <v>290</v>
      </c>
      <c r="I10" s="21"/>
      <c r="J10" s="99">
        <f t="shared" si="0"/>
        <v>33190.67</v>
      </c>
      <c r="K10" s="10"/>
    </row>
    <row r="11" spans="1:11" x14ac:dyDescent="0.3">
      <c r="A11" s="15">
        <v>44670</v>
      </c>
      <c r="B11" s="16" t="s">
        <v>78</v>
      </c>
      <c r="F11" s="100">
        <v>7</v>
      </c>
      <c r="G11" s="96" t="s">
        <v>72</v>
      </c>
      <c r="H11" s="17">
        <v>191.52</v>
      </c>
      <c r="I11" s="21"/>
      <c r="J11" s="99">
        <f t="shared" si="0"/>
        <v>32999.15</v>
      </c>
      <c r="K11" s="10"/>
    </row>
    <row r="12" spans="1:11" x14ac:dyDescent="0.3">
      <c r="A12" s="15">
        <v>44670</v>
      </c>
      <c r="B12" s="16" t="s">
        <v>79</v>
      </c>
      <c r="F12" s="100">
        <v>8</v>
      </c>
      <c r="G12" s="96" t="s">
        <v>72</v>
      </c>
      <c r="H12" s="17">
        <v>257.60000000000002</v>
      </c>
      <c r="I12" s="21"/>
      <c r="J12" s="99">
        <f>J11+I12-H12</f>
        <v>32741.550000000003</v>
      </c>
      <c r="K12" s="10"/>
    </row>
    <row r="13" spans="1:11" x14ac:dyDescent="0.3">
      <c r="A13" s="15">
        <v>44679</v>
      </c>
      <c r="B13" s="16" t="s">
        <v>82</v>
      </c>
      <c r="C13">
        <v>9</v>
      </c>
      <c r="F13" s="100">
        <v>9</v>
      </c>
      <c r="G13" s="96" t="s">
        <v>72</v>
      </c>
      <c r="H13" s="17">
        <v>54</v>
      </c>
      <c r="I13" s="21"/>
      <c r="J13" s="99">
        <f t="shared" ref="J13:J68" si="1">J12+I13-H13</f>
        <v>32687.550000000003</v>
      </c>
      <c r="K13" s="10"/>
    </row>
    <row r="14" spans="1:11" x14ac:dyDescent="0.3">
      <c r="A14" s="15">
        <v>44679</v>
      </c>
      <c r="B14" s="16" t="s">
        <v>76</v>
      </c>
      <c r="F14" s="100">
        <v>10</v>
      </c>
      <c r="G14" s="96" t="s">
        <v>72</v>
      </c>
      <c r="H14" s="17">
        <v>300</v>
      </c>
      <c r="I14" s="21"/>
      <c r="J14" s="99">
        <f t="shared" si="1"/>
        <v>32387.550000000003</v>
      </c>
      <c r="K14" s="10"/>
    </row>
    <row r="15" spans="1:11" x14ac:dyDescent="0.3">
      <c r="A15" s="15">
        <v>44679</v>
      </c>
      <c r="B15" s="16" t="s">
        <v>83</v>
      </c>
      <c r="E15">
        <v>2</v>
      </c>
      <c r="G15" s="96" t="s">
        <v>72</v>
      </c>
      <c r="I15" s="21">
        <v>609.65</v>
      </c>
      <c r="J15" s="99">
        <f t="shared" si="1"/>
        <v>32997.200000000004</v>
      </c>
      <c r="K15" s="10"/>
    </row>
    <row r="16" spans="1:11" x14ac:dyDescent="0.3">
      <c r="A16" s="15">
        <v>44684</v>
      </c>
      <c r="B16" s="16" t="s">
        <v>84</v>
      </c>
      <c r="C16">
        <v>35.880000000000003</v>
      </c>
      <c r="F16">
        <v>11</v>
      </c>
      <c r="G16" s="96" t="s">
        <v>72</v>
      </c>
      <c r="H16" s="17">
        <v>215.28</v>
      </c>
      <c r="I16" s="21"/>
      <c r="J16" s="99">
        <f t="shared" si="1"/>
        <v>32781.920000000006</v>
      </c>
      <c r="K16" s="10"/>
    </row>
    <row r="17" spans="1:11" x14ac:dyDescent="0.3">
      <c r="A17" s="15">
        <v>44684</v>
      </c>
      <c r="B17" s="16" t="s">
        <v>85</v>
      </c>
      <c r="F17">
        <v>12</v>
      </c>
      <c r="G17" s="96" t="s">
        <v>72</v>
      </c>
      <c r="H17" s="17">
        <v>131.88</v>
      </c>
      <c r="I17" s="21"/>
      <c r="J17" s="99">
        <f t="shared" si="1"/>
        <v>32650.040000000005</v>
      </c>
      <c r="K17" s="10"/>
    </row>
    <row r="18" spans="1:11" x14ac:dyDescent="0.3">
      <c r="A18" s="15">
        <v>44684</v>
      </c>
      <c r="B18" s="16" t="s">
        <v>86</v>
      </c>
      <c r="C18">
        <v>38.25</v>
      </c>
      <c r="F18">
        <v>13</v>
      </c>
      <c r="G18" s="96" t="s">
        <v>72</v>
      </c>
      <c r="H18" s="17">
        <v>229.5</v>
      </c>
      <c r="I18" s="21"/>
      <c r="J18" s="99">
        <f t="shared" si="1"/>
        <v>32420.540000000005</v>
      </c>
      <c r="K18" s="10"/>
    </row>
    <row r="19" spans="1:11" x14ac:dyDescent="0.3">
      <c r="A19" s="15">
        <v>44693</v>
      </c>
      <c r="B19" s="16" t="s">
        <v>56</v>
      </c>
      <c r="D19">
        <v>288.94</v>
      </c>
      <c r="F19">
        <v>14</v>
      </c>
      <c r="G19" s="96" t="s">
        <v>72</v>
      </c>
      <c r="H19" s="17">
        <v>288.94</v>
      </c>
      <c r="I19" s="21"/>
      <c r="J19" s="99">
        <f t="shared" si="1"/>
        <v>32131.600000000006</v>
      </c>
      <c r="K19" s="10"/>
    </row>
    <row r="20" spans="1:11" x14ac:dyDescent="0.3">
      <c r="A20" s="15">
        <v>44693</v>
      </c>
      <c r="B20" s="16" t="s">
        <v>69</v>
      </c>
      <c r="D20">
        <v>8.1999999999999993</v>
      </c>
      <c r="F20">
        <v>15</v>
      </c>
      <c r="G20" s="96" t="s">
        <v>72</v>
      </c>
      <c r="H20" s="17">
        <v>8.1999999999999993</v>
      </c>
      <c r="I20" s="21"/>
      <c r="J20" s="99">
        <f t="shared" si="1"/>
        <v>32123.400000000005</v>
      </c>
      <c r="K20" s="10"/>
    </row>
    <row r="21" spans="1:11" x14ac:dyDescent="0.3">
      <c r="A21" s="15">
        <v>44693</v>
      </c>
      <c r="B21" s="16" t="s">
        <v>76</v>
      </c>
      <c r="F21">
        <v>16</v>
      </c>
      <c r="G21" s="96" t="s">
        <v>72</v>
      </c>
      <c r="H21" s="17">
        <v>80</v>
      </c>
      <c r="I21" s="21"/>
      <c r="J21" s="99">
        <f t="shared" si="1"/>
        <v>32043.400000000005</v>
      </c>
      <c r="K21" s="10"/>
    </row>
    <row r="22" spans="1:11" x14ac:dyDescent="0.3">
      <c r="A22" s="15">
        <v>44698</v>
      </c>
      <c r="B22" s="16" t="s">
        <v>76</v>
      </c>
      <c r="F22">
        <v>17</v>
      </c>
      <c r="G22" s="96" t="s">
        <v>72</v>
      </c>
      <c r="H22" s="17">
        <v>75</v>
      </c>
      <c r="I22" s="21"/>
      <c r="J22" s="99">
        <f t="shared" si="1"/>
        <v>31968.400000000005</v>
      </c>
      <c r="K22" s="10"/>
    </row>
    <row r="23" spans="1:11" x14ac:dyDescent="0.3">
      <c r="A23" s="15">
        <v>44698</v>
      </c>
      <c r="B23" s="16" t="s">
        <v>87</v>
      </c>
      <c r="F23">
        <v>18</v>
      </c>
      <c r="G23" s="96" t="s">
        <v>72</v>
      </c>
      <c r="H23" s="17">
        <v>100</v>
      </c>
      <c r="I23" s="21"/>
      <c r="J23" s="99">
        <f t="shared" si="1"/>
        <v>31868.400000000005</v>
      </c>
      <c r="K23" s="10"/>
    </row>
    <row r="24" spans="1:11" x14ac:dyDescent="0.3">
      <c r="A24" s="15">
        <v>44705</v>
      </c>
      <c r="B24" s="16" t="s">
        <v>88</v>
      </c>
      <c r="F24">
        <v>19</v>
      </c>
      <c r="G24" s="96" t="s">
        <v>72</v>
      </c>
      <c r="H24" s="17">
        <v>500</v>
      </c>
      <c r="I24" s="21"/>
      <c r="J24" s="99">
        <f t="shared" si="1"/>
        <v>31368.400000000005</v>
      </c>
      <c r="K24" s="10"/>
    </row>
    <row r="25" spans="1:11" x14ac:dyDescent="0.3">
      <c r="A25" s="15">
        <v>44705</v>
      </c>
      <c r="B25" s="16" t="s">
        <v>88</v>
      </c>
      <c r="F25">
        <v>20</v>
      </c>
      <c r="G25" s="96" t="s">
        <v>72</v>
      </c>
      <c r="H25" s="17">
        <v>500</v>
      </c>
      <c r="I25" s="21"/>
      <c r="J25" s="99">
        <f t="shared" si="1"/>
        <v>30868.400000000005</v>
      </c>
      <c r="K25" s="10"/>
    </row>
    <row r="26" spans="1:11" x14ac:dyDescent="0.3">
      <c r="A26" s="15">
        <v>44720</v>
      </c>
      <c r="B26" s="16" t="s">
        <v>76</v>
      </c>
      <c r="F26">
        <v>21</v>
      </c>
      <c r="G26" s="96" t="s">
        <v>72</v>
      </c>
      <c r="H26" s="17">
        <v>100</v>
      </c>
      <c r="I26" s="21"/>
      <c r="J26" s="99">
        <f t="shared" si="1"/>
        <v>30768.400000000005</v>
      </c>
      <c r="K26" s="10"/>
    </row>
    <row r="27" spans="1:11" x14ac:dyDescent="0.3">
      <c r="A27" s="15">
        <v>44720</v>
      </c>
      <c r="B27" s="16" t="s">
        <v>89</v>
      </c>
      <c r="F27">
        <v>22</v>
      </c>
      <c r="G27" s="96" t="s">
        <v>72</v>
      </c>
      <c r="H27" s="17">
        <v>35</v>
      </c>
      <c r="I27" s="21"/>
      <c r="J27" s="99">
        <f t="shared" si="1"/>
        <v>30733.400000000005</v>
      </c>
      <c r="K27" s="10"/>
    </row>
    <row r="28" spans="1:11" x14ac:dyDescent="0.3">
      <c r="A28" s="15">
        <v>44720</v>
      </c>
      <c r="B28" s="16" t="s">
        <v>90</v>
      </c>
      <c r="F28">
        <v>23</v>
      </c>
      <c r="G28" s="96" t="s">
        <v>72</v>
      </c>
      <c r="H28" s="17">
        <v>20</v>
      </c>
      <c r="I28" s="21"/>
      <c r="J28" s="99">
        <f t="shared" si="1"/>
        <v>30713.400000000005</v>
      </c>
      <c r="K28" s="10"/>
    </row>
    <row r="29" spans="1:11" x14ac:dyDescent="0.3">
      <c r="A29" s="15">
        <v>44720</v>
      </c>
      <c r="B29" s="16" t="s">
        <v>69</v>
      </c>
      <c r="D29">
        <v>31.2</v>
      </c>
      <c r="F29">
        <v>24</v>
      </c>
      <c r="G29" s="96" t="s">
        <v>72</v>
      </c>
      <c r="H29" s="17">
        <v>31.2</v>
      </c>
      <c r="I29" s="21"/>
      <c r="J29" s="99">
        <f t="shared" si="1"/>
        <v>30682.200000000004</v>
      </c>
      <c r="K29" s="10"/>
    </row>
    <row r="30" spans="1:11" x14ac:dyDescent="0.3">
      <c r="A30" s="15">
        <v>44720</v>
      </c>
      <c r="B30" s="16" t="s">
        <v>56</v>
      </c>
      <c r="D30">
        <v>265.94</v>
      </c>
      <c r="F30">
        <v>25</v>
      </c>
      <c r="G30" s="96" t="s">
        <v>72</v>
      </c>
      <c r="H30" s="17">
        <v>265.94</v>
      </c>
      <c r="I30" s="21"/>
      <c r="J30" s="99">
        <f t="shared" si="1"/>
        <v>30416.260000000006</v>
      </c>
      <c r="K30" s="10"/>
    </row>
    <row r="31" spans="1:11" x14ac:dyDescent="0.3">
      <c r="A31" s="15">
        <v>44720</v>
      </c>
      <c r="B31" s="16" t="s">
        <v>91</v>
      </c>
      <c r="F31">
        <v>26</v>
      </c>
      <c r="G31" s="96" t="s">
        <v>72</v>
      </c>
      <c r="H31" s="17">
        <v>80.8</v>
      </c>
      <c r="I31" s="21"/>
      <c r="J31" s="99">
        <f t="shared" si="1"/>
        <v>30335.460000000006</v>
      </c>
      <c r="K31" s="10"/>
    </row>
    <row r="32" spans="1:11" x14ac:dyDescent="0.3">
      <c r="A32" s="15">
        <v>44727</v>
      </c>
      <c r="B32" s="16" t="s">
        <v>92</v>
      </c>
      <c r="C32">
        <v>124</v>
      </c>
      <c r="F32">
        <v>27</v>
      </c>
      <c r="G32" s="96" t="s">
        <v>72</v>
      </c>
      <c r="H32" s="17">
        <v>744</v>
      </c>
      <c r="I32" s="21"/>
      <c r="J32" s="99">
        <f t="shared" si="1"/>
        <v>29591.460000000006</v>
      </c>
      <c r="K32" s="10"/>
    </row>
    <row r="33" spans="1:11" x14ac:dyDescent="0.3">
      <c r="A33" s="15">
        <v>44727</v>
      </c>
      <c r="B33" s="16" t="s">
        <v>93</v>
      </c>
      <c r="F33">
        <v>28</v>
      </c>
      <c r="G33" s="96" t="s">
        <v>72</v>
      </c>
      <c r="H33" s="17">
        <v>50</v>
      </c>
      <c r="I33" s="21"/>
      <c r="J33" s="99">
        <f t="shared" si="1"/>
        <v>29541.460000000006</v>
      </c>
      <c r="K33" s="10"/>
    </row>
    <row r="34" spans="1:11" x14ac:dyDescent="0.3">
      <c r="A34" s="15">
        <v>44741</v>
      </c>
      <c r="B34" s="16" t="s">
        <v>93</v>
      </c>
      <c r="F34">
        <v>29</v>
      </c>
      <c r="G34" s="96" t="s">
        <v>72</v>
      </c>
      <c r="H34" s="17">
        <v>50</v>
      </c>
      <c r="I34" s="21"/>
      <c r="J34" s="99">
        <f t="shared" si="1"/>
        <v>29491.460000000006</v>
      </c>
      <c r="K34" s="10"/>
    </row>
    <row r="35" spans="1:11" x14ac:dyDescent="0.3">
      <c r="A35" s="15">
        <v>44741</v>
      </c>
      <c r="B35" s="16" t="s">
        <v>93</v>
      </c>
      <c r="F35">
        <v>30</v>
      </c>
      <c r="G35" s="96" t="s">
        <v>72</v>
      </c>
      <c r="H35" s="17">
        <v>125</v>
      </c>
      <c r="I35" s="21"/>
      <c r="J35" s="99">
        <f t="shared" si="1"/>
        <v>29366.460000000006</v>
      </c>
      <c r="K35" s="10"/>
    </row>
    <row r="36" spans="1:11" x14ac:dyDescent="0.3">
      <c r="A36" s="15">
        <v>44754</v>
      </c>
      <c r="B36" s="16" t="s">
        <v>93</v>
      </c>
      <c r="F36">
        <v>31</v>
      </c>
      <c r="G36" s="96" t="s">
        <v>72</v>
      </c>
      <c r="H36" s="17">
        <v>130</v>
      </c>
      <c r="I36" s="21"/>
      <c r="J36" s="99">
        <f t="shared" si="1"/>
        <v>29236.460000000006</v>
      </c>
      <c r="K36" s="10"/>
    </row>
    <row r="37" spans="1:11" x14ac:dyDescent="0.3">
      <c r="A37" s="15">
        <v>44754</v>
      </c>
      <c r="B37" s="16" t="s">
        <v>82</v>
      </c>
      <c r="C37">
        <v>9.4499999999999993</v>
      </c>
      <c r="F37">
        <v>32</v>
      </c>
      <c r="G37" s="96" t="s">
        <v>72</v>
      </c>
      <c r="H37" s="17">
        <v>56.7</v>
      </c>
      <c r="I37" s="21"/>
      <c r="J37" s="99">
        <f t="shared" si="1"/>
        <v>29179.760000000006</v>
      </c>
      <c r="K37" s="10"/>
    </row>
    <row r="38" spans="1:11" x14ac:dyDescent="0.3">
      <c r="A38" s="15">
        <v>44754</v>
      </c>
      <c r="B38" s="16" t="s">
        <v>56</v>
      </c>
      <c r="D38">
        <v>265.94</v>
      </c>
      <c r="F38">
        <v>33</v>
      </c>
      <c r="G38" s="96" t="s">
        <v>72</v>
      </c>
      <c r="H38" s="17">
        <v>265.94</v>
      </c>
      <c r="I38" s="21"/>
      <c r="J38" s="99">
        <f t="shared" si="1"/>
        <v>28913.820000000007</v>
      </c>
      <c r="K38" s="10"/>
    </row>
    <row r="39" spans="1:11" x14ac:dyDescent="0.3">
      <c r="A39" s="15">
        <v>44754</v>
      </c>
      <c r="B39" s="16" t="s">
        <v>69</v>
      </c>
      <c r="D39">
        <v>31.2</v>
      </c>
      <c r="F39">
        <v>34</v>
      </c>
      <c r="G39" s="96" t="s">
        <v>72</v>
      </c>
      <c r="H39" s="17">
        <v>31.2</v>
      </c>
      <c r="I39" s="21"/>
      <c r="J39" s="99">
        <f t="shared" si="1"/>
        <v>28882.620000000006</v>
      </c>
      <c r="K39" s="10"/>
    </row>
    <row r="40" spans="1:11" x14ac:dyDescent="0.3">
      <c r="A40" s="15">
        <v>44762</v>
      </c>
      <c r="B40" s="16" t="s">
        <v>94</v>
      </c>
      <c r="F40">
        <v>35</v>
      </c>
      <c r="G40" s="96" t="s">
        <v>72</v>
      </c>
      <c r="H40" s="17">
        <v>36</v>
      </c>
      <c r="I40" s="21"/>
      <c r="J40" s="99">
        <f t="shared" si="1"/>
        <v>28846.620000000006</v>
      </c>
      <c r="K40" s="10"/>
    </row>
    <row r="41" spans="1:11" x14ac:dyDescent="0.3">
      <c r="A41" s="15">
        <v>44775</v>
      </c>
      <c r="B41" s="16" t="s">
        <v>93</v>
      </c>
      <c r="F41">
        <v>36</v>
      </c>
      <c r="G41" s="96" t="s">
        <v>72</v>
      </c>
      <c r="H41" s="17">
        <v>145</v>
      </c>
      <c r="I41" s="21"/>
      <c r="J41" s="99">
        <f t="shared" si="1"/>
        <v>28701.620000000006</v>
      </c>
      <c r="K41" s="10"/>
    </row>
    <row r="42" spans="1:11" x14ac:dyDescent="0.3">
      <c r="A42" s="15">
        <v>44787</v>
      </c>
      <c r="B42" s="16" t="s">
        <v>95</v>
      </c>
      <c r="C42">
        <v>10</v>
      </c>
      <c r="F42">
        <v>37</v>
      </c>
      <c r="G42" s="96" t="s">
        <v>72</v>
      </c>
      <c r="H42" s="17">
        <v>60.99</v>
      </c>
      <c r="I42" s="21"/>
      <c r="J42" s="99">
        <f t="shared" si="1"/>
        <v>28640.630000000005</v>
      </c>
      <c r="K42" s="10"/>
    </row>
    <row r="43" spans="1:11" x14ac:dyDescent="0.3">
      <c r="A43" s="15">
        <v>44787</v>
      </c>
      <c r="B43" s="16" t="s">
        <v>93</v>
      </c>
      <c r="F43">
        <v>38</v>
      </c>
      <c r="G43" s="96" t="s">
        <v>72</v>
      </c>
      <c r="H43" s="17">
        <v>50</v>
      </c>
      <c r="I43" s="21"/>
      <c r="J43" s="99">
        <f t="shared" si="1"/>
        <v>28590.630000000005</v>
      </c>
      <c r="K43" s="10"/>
    </row>
    <row r="44" spans="1:11" x14ac:dyDescent="0.3">
      <c r="A44" s="15">
        <v>44787</v>
      </c>
      <c r="B44" s="16" t="s">
        <v>69</v>
      </c>
      <c r="D44">
        <v>31.4</v>
      </c>
      <c r="F44">
        <v>39</v>
      </c>
      <c r="G44" s="96" t="s">
        <v>72</v>
      </c>
      <c r="H44" s="17">
        <v>31.4</v>
      </c>
      <c r="I44" s="21"/>
      <c r="J44" s="99">
        <f t="shared" si="1"/>
        <v>28559.230000000003</v>
      </c>
      <c r="K44" s="10"/>
    </row>
    <row r="45" spans="1:11" x14ac:dyDescent="0.3">
      <c r="A45" s="15">
        <v>44787</v>
      </c>
      <c r="B45" s="16" t="s">
        <v>56</v>
      </c>
      <c r="D45">
        <v>265.74</v>
      </c>
      <c r="F45">
        <v>40</v>
      </c>
      <c r="G45" s="96" t="s">
        <v>72</v>
      </c>
      <c r="H45" s="17">
        <v>265.74</v>
      </c>
      <c r="I45" s="21"/>
      <c r="J45" s="99">
        <f t="shared" si="1"/>
        <v>28293.49</v>
      </c>
      <c r="K45" s="10"/>
    </row>
    <row r="46" spans="1:11" x14ac:dyDescent="0.3">
      <c r="A46" s="15">
        <v>44806</v>
      </c>
      <c r="B46" s="16" t="s">
        <v>96</v>
      </c>
      <c r="C46">
        <v>3.4</v>
      </c>
      <c r="F46">
        <v>41</v>
      </c>
      <c r="G46" s="96" t="s">
        <v>72</v>
      </c>
      <c r="H46" s="17">
        <v>20.399999999999999</v>
      </c>
      <c r="I46" s="21"/>
      <c r="J46" s="99">
        <f t="shared" si="1"/>
        <v>28273.09</v>
      </c>
      <c r="K46" s="10"/>
    </row>
    <row r="47" spans="1:11" x14ac:dyDescent="0.3">
      <c r="A47" s="15">
        <v>44806</v>
      </c>
      <c r="B47" s="16" t="s">
        <v>93</v>
      </c>
      <c r="F47">
        <v>42</v>
      </c>
      <c r="G47" s="96" t="s">
        <v>72</v>
      </c>
      <c r="H47" s="17">
        <v>100</v>
      </c>
      <c r="I47" s="21"/>
      <c r="J47" s="99">
        <f t="shared" si="1"/>
        <v>28173.09</v>
      </c>
      <c r="K47" s="10"/>
    </row>
    <row r="48" spans="1:11" x14ac:dyDescent="0.3">
      <c r="A48" s="15">
        <v>44806</v>
      </c>
      <c r="B48" s="16" t="s">
        <v>93</v>
      </c>
      <c r="F48">
        <v>43</v>
      </c>
      <c r="G48" s="96" t="s">
        <v>72</v>
      </c>
      <c r="H48" s="17">
        <v>130</v>
      </c>
      <c r="I48" s="21"/>
      <c r="J48" s="99">
        <f t="shared" si="1"/>
        <v>28043.09</v>
      </c>
      <c r="K48" s="10"/>
    </row>
    <row r="49" spans="1:11" x14ac:dyDescent="0.3">
      <c r="A49" s="15">
        <v>44818</v>
      </c>
      <c r="B49" s="16" t="s">
        <v>57</v>
      </c>
      <c r="E49">
        <v>3</v>
      </c>
      <c r="G49" s="96" t="s">
        <v>72</v>
      </c>
      <c r="I49" s="21">
        <v>11850</v>
      </c>
      <c r="J49" s="99">
        <f t="shared" si="1"/>
        <v>39893.089999999997</v>
      </c>
      <c r="K49" s="10"/>
    </row>
    <row r="50" spans="1:11" x14ac:dyDescent="0.3">
      <c r="A50" s="15">
        <v>44818</v>
      </c>
      <c r="B50" s="16" t="s">
        <v>56</v>
      </c>
      <c r="D50">
        <v>265.94</v>
      </c>
      <c r="F50">
        <v>44</v>
      </c>
      <c r="G50" s="96" t="s">
        <v>72</v>
      </c>
      <c r="H50" s="17">
        <v>265.94</v>
      </c>
      <c r="I50" s="21"/>
      <c r="J50" s="99">
        <f t="shared" si="1"/>
        <v>39627.149999999994</v>
      </c>
      <c r="K50" s="10"/>
    </row>
    <row r="51" spans="1:11" x14ac:dyDescent="0.3">
      <c r="A51" s="15">
        <v>44818</v>
      </c>
      <c r="B51" s="16" t="s">
        <v>69</v>
      </c>
      <c r="D51">
        <v>31.2</v>
      </c>
      <c r="F51">
        <v>45</v>
      </c>
      <c r="G51" s="96" t="s">
        <v>72</v>
      </c>
      <c r="H51" s="17">
        <v>31.2</v>
      </c>
      <c r="I51" s="21"/>
      <c r="J51" s="99">
        <f t="shared" si="1"/>
        <v>39595.949999999997</v>
      </c>
      <c r="K51" s="10"/>
    </row>
    <row r="52" spans="1:11" x14ac:dyDescent="0.3">
      <c r="A52" s="15">
        <v>44818</v>
      </c>
      <c r="B52" s="16" t="s">
        <v>93</v>
      </c>
      <c r="F52">
        <v>46</v>
      </c>
      <c r="G52" s="96" t="s">
        <v>72</v>
      </c>
      <c r="H52" s="17">
        <v>50</v>
      </c>
      <c r="I52" s="21"/>
      <c r="J52" s="99">
        <f t="shared" si="1"/>
        <v>39545.949999999997</v>
      </c>
      <c r="K52" s="10"/>
    </row>
    <row r="53" spans="1:11" x14ac:dyDescent="0.3">
      <c r="A53" s="15">
        <v>44818</v>
      </c>
      <c r="B53" s="16" t="s">
        <v>98</v>
      </c>
      <c r="C53">
        <v>22.56</v>
      </c>
      <c r="F53">
        <v>47</v>
      </c>
      <c r="G53" s="96" t="s">
        <v>72</v>
      </c>
      <c r="H53" s="17">
        <v>135.36000000000001</v>
      </c>
      <c r="I53" s="21"/>
      <c r="J53" s="99">
        <f t="shared" si="1"/>
        <v>39410.589999999997</v>
      </c>
      <c r="K53" s="10"/>
    </row>
    <row r="54" spans="1:11" x14ac:dyDescent="0.3">
      <c r="A54" s="15">
        <v>44820</v>
      </c>
      <c r="B54" s="16" t="s">
        <v>99</v>
      </c>
      <c r="F54">
        <v>48</v>
      </c>
      <c r="G54" s="96" t="s">
        <v>72</v>
      </c>
      <c r="H54" s="17">
        <v>25</v>
      </c>
      <c r="I54" s="21"/>
      <c r="J54" s="99">
        <f t="shared" si="1"/>
        <v>39385.589999999997</v>
      </c>
      <c r="K54" s="10"/>
    </row>
    <row r="55" spans="1:11" x14ac:dyDescent="0.3">
      <c r="A55" s="15">
        <v>44826</v>
      </c>
      <c r="B55" s="16" t="s">
        <v>100</v>
      </c>
      <c r="C55">
        <v>190</v>
      </c>
      <c r="F55">
        <v>49</v>
      </c>
      <c r="G55" s="96" t="s">
        <v>72</v>
      </c>
      <c r="H55" s="17">
        <v>1140</v>
      </c>
      <c r="I55" s="21"/>
      <c r="J55" s="99">
        <f t="shared" si="1"/>
        <v>38245.589999999997</v>
      </c>
      <c r="K55" s="10"/>
    </row>
    <row r="56" spans="1:11" x14ac:dyDescent="0.3">
      <c r="A56" s="15">
        <v>44826</v>
      </c>
      <c r="B56" s="16" t="s">
        <v>101</v>
      </c>
      <c r="F56">
        <v>50</v>
      </c>
      <c r="G56" s="96" t="s">
        <v>72</v>
      </c>
      <c r="H56" s="17">
        <v>1500</v>
      </c>
      <c r="I56" s="21"/>
      <c r="J56" s="99">
        <f t="shared" si="1"/>
        <v>36745.589999999997</v>
      </c>
      <c r="K56" s="10"/>
    </row>
    <row r="57" spans="1:11" x14ac:dyDescent="0.3">
      <c r="A57" s="15">
        <v>44840</v>
      </c>
      <c r="B57" s="16" t="s">
        <v>82</v>
      </c>
      <c r="C57">
        <v>9.4499999999999993</v>
      </c>
      <c r="F57">
        <v>51</v>
      </c>
      <c r="G57" s="96" t="s">
        <v>72</v>
      </c>
      <c r="H57" s="17">
        <v>56.7</v>
      </c>
      <c r="I57" s="21"/>
      <c r="J57" s="99">
        <f t="shared" si="1"/>
        <v>36688.89</v>
      </c>
      <c r="K57" s="10"/>
    </row>
    <row r="58" spans="1:11" x14ac:dyDescent="0.3">
      <c r="A58" s="15">
        <v>44840</v>
      </c>
      <c r="B58" s="16" t="s">
        <v>93</v>
      </c>
      <c r="F58">
        <v>52</v>
      </c>
      <c r="G58" s="96" t="s">
        <v>72</v>
      </c>
      <c r="H58" s="17">
        <v>100</v>
      </c>
      <c r="I58" s="21"/>
      <c r="J58" s="99">
        <f t="shared" si="1"/>
        <v>36588.89</v>
      </c>
      <c r="K58" s="10"/>
    </row>
    <row r="59" spans="1:11" x14ac:dyDescent="0.3">
      <c r="A59" s="15">
        <v>44845</v>
      </c>
      <c r="B59" s="16" t="s">
        <v>103</v>
      </c>
      <c r="F59">
        <v>53</v>
      </c>
      <c r="G59" s="96" t="s">
        <v>72</v>
      </c>
      <c r="H59" s="17">
        <v>23.98</v>
      </c>
      <c r="I59" s="21"/>
      <c r="J59" s="99">
        <f t="shared" si="1"/>
        <v>36564.909999999996</v>
      </c>
      <c r="K59" s="10"/>
    </row>
    <row r="60" spans="1:11" x14ac:dyDescent="0.3">
      <c r="A60" s="15">
        <v>44848</v>
      </c>
      <c r="B60" s="16" t="s">
        <v>93</v>
      </c>
      <c r="F60">
        <v>54</v>
      </c>
      <c r="G60" s="96" t="s">
        <v>72</v>
      </c>
      <c r="H60" s="17">
        <v>50</v>
      </c>
      <c r="I60" s="21"/>
      <c r="J60" s="99">
        <f t="shared" si="1"/>
        <v>36514.909999999996</v>
      </c>
      <c r="K60" s="10"/>
    </row>
    <row r="61" spans="1:11" x14ac:dyDescent="0.3">
      <c r="A61" s="15">
        <v>44848</v>
      </c>
      <c r="B61" s="16" t="s">
        <v>56</v>
      </c>
      <c r="D61">
        <v>265.94</v>
      </c>
      <c r="F61">
        <v>55</v>
      </c>
      <c r="G61" s="96" t="s">
        <v>72</v>
      </c>
      <c r="H61" s="17">
        <v>265.94</v>
      </c>
      <c r="I61" s="21"/>
      <c r="J61" s="99">
        <f t="shared" si="1"/>
        <v>36248.969999999994</v>
      </c>
      <c r="K61" s="10"/>
    </row>
    <row r="62" spans="1:11" x14ac:dyDescent="0.3">
      <c r="A62" s="15">
        <v>44848</v>
      </c>
      <c r="B62" s="16" t="s">
        <v>69</v>
      </c>
      <c r="D62">
        <v>31.2</v>
      </c>
      <c r="F62">
        <v>56</v>
      </c>
      <c r="G62" s="96" t="s">
        <v>72</v>
      </c>
      <c r="H62" s="17">
        <v>31.2</v>
      </c>
      <c r="I62" s="21"/>
      <c r="J62" s="99">
        <f t="shared" si="1"/>
        <v>36217.769999999997</v>
      </c>
      <c r="K62" s="10"/>
    </row>
    <row r="63" spans="1:11" x14ac:dyDescent="0.3">
      <c r="A63" s="15">
        <v>44859</v>
      </c>
      <c r="B63" s="16" t="s">
        <v>93</v>
      </c>
      <c r="F63">
        <v>57</v>
      </c>
      <c r="G63" s="96" t="s">
        <v>72</v>
      </c>
      <c r="H63" s="17">
        <v>75</v>
      </c>
      <c r="I63" s="21"/>
      <c r="J63" s="99">
        <f t="shared" si="1"/>
        <v>36142.769999999997</v>
      </c>
      <c r="K63" s="10"/>
    </row>
    <row r="64" spans="1:11" x14ac:dyDescent="0.3">
      <c r="A64" s="15">
        <v>44859</v>
      </c>
      <c r="B64" s="16" t="s">
        <v>93</v>
      </c>
      <c r="F64">
        <v>58</v>
      </c>
      <c r="G64" s="96" t="s">
        <v>72</v>
      </c>
      <c r="H64" s="17">
        <v>75</v>
      </c>
      <c r="I64" s="21"/>
      <c r="J64" s="99">
        <f t="shared" si="1"/>
        <v>36067.769999999997</v>
      </c>
      <c r="K64" s="10"/>
    </row>
    <row r="65" spans="1:11" x14ac:dyDescent="0.3">
      <c r="A65" s="15">
        <v>44859</v>
      </c>
      <c r="B65" s="16" t="s">
        <v>104</v>
      </c>
      <c r="F65">
        <v>59</v>
      </c>
      <c r="G65" s="96" t="s">
        <v>72</v>
      </c>
      <c r="H65" s="17">
        <v>25</v>
      </c>
      <c r="I65" s="21"/>
      <c r="J65" s="99">
        <f t="shared" si="1"/>
        <v>36042.769999999997</v>
      </c>
      <c r="K65" s="10"/>
    </row>
    <row r="66" spans="1:11" x14ac:dyDescent="0.3">
      <c r="A66" s="15">
        <v>44866</v>
      </c>
      <c r="B66" s="16" t="s">
        <v>93</v>
      </c>
      <c r="F66">
        <v>60</v>
      </c>
      <c r="G66" s="96" t="s">
        <v>72</v>
      </c>
      <c r="H66" s="17">
        <v>75</v>
      </c>
      <c r="I66" s="21"/>
      <c r="J66" s="99">
        <f t="shared" si="1"/>
        <v>35967.769999999997</v>
      </c>
      <c r="K66" s="10"/>
    </row>
    <row r="67" spans="1:11" x14ac:dyDescent="0.3">
      <c r="A67" s="15">
        <v>44866</v>
      </c>
      <c r="B67" s="16" t="s">
        <v>105</v>
      </c>
      <c r="F67">
        <v>61</v>
      </c>
      <c r="G67" s="96" t="s">
        <v>72</v>
      </c>
      <c r="H67" s="17">
        <v>36</v>
      </c>
      <c r="I67" s="21"/>
      <c r="J67" s="99">
        <f t="shared" si="1"/>
        <v>35931.769999999997</v>
      </c>
      <c r="K67" s="10"/>
    </row>
    <row r="68" spans="1:11" x14ac:dyDescent="0.3">
      <c r="A68" s="15">
        <v>44868</v>
      </c>
      <c r="B68" s="16" t="s">
        <v>84</v>
      </c>
      <c r="D68">
        <v>42</v>
      </c>
      <c r="F68">
        <v>62</v>
      </c>
      <c r="G68" s="96" t="s">
        <v>72</v>
      </c>
      <c r="H68" s="17">
        <v>252</v>
      </c>
      <c r="I68" s="21"/>
      <c r="J68" s="99">
        <f t="shared" si="1"/>
        <v>35679.769999999997</v>
      </c>
      <c r="K68" s="10"/>
    </row>
    <row r="69" spans="1:11" x14ac:dyDescent="0.3">
      <c r="A69" s="15">
        <v>44868</v>
      </c>
      <c r="B69" s="16" t="s">
        <v>106</v>
      </c>
      <c r="F69">
        <v>63</v>
      </c>
      <c r="G69" s="96" t="s">
        <v>72</v>
      </c>
      <c r="H69" s="17">
        <v>124.4</v>
      </c>
      <c r="I69" s="21"/>
      <c r="J69" s="99">
        <f>J68+I69-H69</f>
        <v>35555.369999999995</v>
      </c>
      <c r="K69" s="10"/>
    </row>
    <row r="70" spans="1:11" x14ac:dyDescent="0.3">
      <c r="A70" s="15">
        <v>44875</v>
      </c>
      <c r="B70" s="16" t="s">
        <v>93</v>
      </c>
      <c r="F70">
        <v>64</v>
      </c>
      <c r="G70" s="96" t="s">
        <v>72</v>
      </c>
      <c r="H70" s="17">
        <v>75</v>
      </c>
      <c r="I70" s="21"/>
      <c r="J70" s="99">
        <f t="shared" ref="J70:J94" si="2">J69+I70-H70</f>
        <v>35480.369999999995</v>
      </c>
      <c r="K70" s="10"/>
    </row>
    <row r="71" spans="1:11" x14ac:dyDescent="0.3">
      <c r="A71" s="15">
        <v>44875</v>
      </c>
      <c r="B71" s="16" t="s">
        <v>107</v>
      </c>
      <c r="F71">
        <v>65</v>
      </c>
      <c r="G71" s="96" t="s">
        <v>72</v>
      </c>
      <c r="H71" s="17">
        <v>104.2</v>
      </c>
      <c r="I71" s="21"/>
      <c r="J71" s="99">
        <f t="shared" si="2"/>
        <v>35376.17</v>
      </c>
      <c r="K71" s="10"/>
    </row>
    <row r="72" spans="1:11" x14ac:dyDescent="0.3">
      <c r="A72" s="15">
        <v>44875</v>
      </c>
      <c r="B72" s="16" t="s">
        <v>100</v>
      </c>
      <c r="C72">
        <v>110</v>
      </c>
      <c r="F72">
        <v>66</v>
      </c>
      <c r="G72" s="96" t="s">
        <v>72</v>
      </c>
      <c r="H72" s="17">
        <v>660</v>
      </c>
      <c r="I72" s="21"/>
      <c r="J72" s="99">
        <f t="shared" si="2"/>
        <v>34716.17</v>
      </c>
      <c r="K72" s="10"/>
    </row>
    <row r="73" spans="1:11" x14ac:dyDescent="0.3">
      <c r="A73" s="15">
        <v>44875</v>
      </c>
      <c r="B73" s="16" t="s">
        <v>108</v>
      </c>
      <c r="C73">
        <v>180</v>
      </c>
      <c r="F73">
        <v>67</v>
      </c>
      <c r="G73" s="96" t="s">
        <v>72</v>
      </c>
      <c r="H73" s="17">
        <v>1080</v>
      </c>
      <c r="I73" s="21"/>
      <c r="J73" s="99">
        <f t="shared" si="2"/>
        <v>33636.17</v>
      </c>
      <c r="K73" s="10"/>
    </row>
    <row r="74" spans="1:11" x14ac:dyDescent="0.3">
      <c r="A74" s="15">
        <v>44876</v>
      </c>
      <c r="B74" s="16" t="s">
        <v>56</v>
      </c>
      <c r="D74">
        <v>265.94</v>
      </c>
      <c r="F74">
        <v>68</v>
      </c>
      <c r="G74" s="96" t="s">
        <v>72</v>
      </c>
      <c r="H74" s="17">
        <v>265.94</v>
      </c>
      <c r="I74" s="21"/>
      <c r="J74" s="99">
        <f t="shared" si="2"/>
        <v>33370.229999999996</v>
      </c>
      <c r="K74" s="10"/>
    </row>
    <row r="75" spans="1:11" x14ac:dyDescent="0.3">
      <c r="A75" s="15">
        <v>44876</v>
      </c>
      <c r="B75" s="16" t="s">
        <v>69</v>
      </c>
      <c r="D75">
        <v>31.2</v>
      </c>
      <c r="F75">
        <v>69</v>
      </c>
      <c r="G75" s="96" t="s">
        <v>72</v>
      </c>
      <c r="H75" s="17">
        <v>31.2</v>
      </c>
      <c r="I75" s="21"/>
      <c r="J75" s="99">
        <f t="shared" si="2"/>
        <v>33339.03</v>
      </c>
      <c r="K75" s="10"/>
    </row>
    <row r="76" spans="1:11" x14ac:dyDescent="0.3">
      <c r="A76" s="15">
        <v>44903</v>
      </c>
      <c r="B76" s="16" t="s">
        <v>110</v>
      </c>
      <c r="C76">
        <v>166.32</v>
      </c>
      <c r="F76">
        <v>70</v>
      </c>
      <c r="G76" s="96" t="s">
        <v>72</v>
      </c>
      <c r="H76" s="17">
        <v>997.93</v>
      </c>
      <c r="I76" s="21"/>
      <c r="J76" s="99">
        <f t="shared" si="2"/>
        <v>32341.1</v>
      </c>
      <c r="K76" s="10"/>
    </row>
    <row r="77" spans="1:11" x14ac:dyDescent="0.3">
      <c r="A77" s="15">
        <v>44903</v>
      </c>
      <c r="B77" s="16" t="s">
        <v>110</v>
      </c>
      <c r="C77">
        <v>164.49</v>
      </c>
      <c r="F77">
        <v>71</v>
      </c>
      <c r="G77" s="96" t="s">
        <v>72</v>
      </c>
      <c r="H77" s="17">
        <v>986.96</v>
      </c>
      <c r="I77" s="21"/>
      <c r="J77" s="99">
        <f t="shared" si="2"/>
        <v>31354.14</v>
      </c>
      <c r="K77" s="10"/>
    </row>
    <row r="78" spans="1:11" x14ac:dyDescent="0.3">
      <c r="A78" s="15">
        <v>44907</v>
      </c>
      <c r="B78" s="16" t="s">
        <v>56</v>
      </c>
      <c r="D78">
        <v>265.94</v>
      </c>
      <c r="F78">
        <v>72</v>
      </c>
      <c r="G78" s="96" t="s">
        <v>72</v>
      </c>
      <c r="H78" s="17">
        <v>265.94</v>
      </c>
      <c r="I78" s="21"/>
      <c r="J78" s="99">
        <f t="shared" si="2"/>
        <v>31088.2</v>
      </c>
      <c r="K78" s="10"/>
    </row>
    <row r="79" spans="1:11" x14ac:dyDescent="0.3">
      <c r="A79" s="15">
        <v>44907</v>
      </c>
      <c r="B79" s="16" t="s">
        <v>69</v>
      </c>
      <c r="D79">
        <v>31.2</v>
      </c>
      <c r="F79">
        <v>73</v>
      </c>
      <c r="G79" s="96" t="s">
        <v>72</v>
      </c>
      <c r="H79" s="17">
        <v>31.2</v>
      </c>
      <c r="I79" s="21"/>
      <c r="J79" s="99">
        <f t="shared" si="2"/>
        <v>31057</v>
      </c>
      <c r="K79" s="10"/>
    </row>
    <row r="80" spans="1:11" x14ac:dyDescent="0.3">
      <c r="A80" s="15">
        <v>44929</v>
      </c>
      <c r="B80" s="16" t="s">
        <v>111</v>
      </c>
      <c r="C80">
        <v>95</v>
      </c>
      <c r="F80">
        <v>74</v>
      </c>
      <c r="G80" s="96" t="s">
        <v>72</v>
      </c>
      <c r="H80" s="17">
        <v>570</v>
      </c>
      <c r="I80" s="21"/>
      <c r="J80" s="99">
        <f t="shared" si="2"/>
        <v>30487</v>
      </c>
      <c r="K80" s="10"/>
    </row>
    <row r="81" spans="1:11" x14ac:dyDescent="0.3">
      <c r="A81" s="15">
        <v>44938</v>
      </c>
      <c r="B81" s="16" t="s">
        <v>112</v>
      </c>
      <c r="F81">
        <v>75</v>
      </c>
      <c r="G81" s="96" t="s">
        <v>72</v>
      </c>
      <c r="H81" s="17">
        <v>150</v>
      </c>
      <c r="I81" s="21"/>
      <c r="J81" s="99">
        <f t="shared" si="2"/>
        <v>30337</v>
      </c>
      <c r="K81" s="10"/>
    </row>
    <row r="82" spans="1:11" x14ac:dyDescent="0.3">
      <c r="A82" s="15">
        <v>44939</v>
      </c>
      <c r="B82" s="16" t="s">
        <v>82</v>
      </c>
      <c r="C82">
        <v>9.4499999999999993</v>
      </c>
      <c r="F82">
        <v>76</v>
      </c>
      <c r="G82" s="96" t="s">
        <v>72</v>
      </c>
      <c r="H82" s="17">
        <v>56.7</v>
      </c>
      <c r="I82" s="21"/>
      <c r="J82" s="99">
        <f t="shared" si="2"/>
        <v>30280.3</v>
      </c>
      <c r="K82" s="10"/>
    </row>
    <row r="83" spans="1:11" x14ac:dyDescent="0.3">
      <c r="A83" s="15">
        <v>44939</v>
      </c>
      <c r="B83" s="16" t="s">
        <v>69</v>
      </c>
      <c r="D83">
        <v>31.4</v>
      </c>
      <c r="F83">
        <v>77</v>
      </c>
      <c r="G83" s="96" t="s">
        <v>72</v>
      </c>
      <c r="H83" s="17">
        <v>31.4</v>
      </c>
      <c r="I83" s="21"/>
      <c r="J83" s="99">
        <f t="shared" si="2"/>
        <v>30248.899999999998</v>
      </c>
      <c r="K83" s="10"/>
    </row>
    <row r="84" spans="1:11" x14ac:dyDescent="0.3">
      <c r="A84" s="15">
        <v>44939</v>
      </c>
      <c r="B84" s="16" t="s">
        <v>56</v>
      </c>
      <c r="D84">
        <v>265.74</v>
      </c>
      <c r="F84">
        <v>78</v>
      </c>
      <c r="G84" s="96" t="s">
        <v>72</v>
      </c>
      <c r="H84" s="17">
        <v>265.74</v>
      </c>
      <c r="I84" s="21"/>
      <c r="J84" s="99">
        <f t="shared" si="2"/>
        <v>29983.159999999996</v>
      </c>
      <c r="K84" s="10"/>
    </row>
    <row r="85" spans="1:11" x14ac:dyDescent="0.3">
      <c r="A85" s="15">
        <v>44958</v>
      </c>
      <c r="B85" s="16" t="s">
        <v>111</v>
      </c>
      <c r="C85">
        <v>95</v>
      </c>
      <c r="F85">
        <v>79</v>
      </c>
      <c r="G85" s="96" t="s">
        <v>72</v>
      </c>
      <c r="H85" s="17">
        <v>570</v>
      </c>
      <c r="I85" s="21"/>
      <c r="J85" s="99">
        <f t="shared" si="2"/>
        <v>29413.159999999996</v>
      </c>
      <c r="K85" s="10"/>
    </row>
    <row r="86" spans="1:11" x14ac:dyDescent="0.3">
      <c r="A86" s="15">
        <v>44963</v>
      </c>
      <c r="B86" s="16" t="s">
        <v>93</v>
      </c>
      <c r="F86">
        <v>80</v>
      </c>
      <c r="G86" s="96" t="s">
        <v>72</v>
      </c>
      <c r="H86" s="17">
        <v>180</v>
      </c>
      <c r="I86" s="21"/>
      <c r="J86" s="99">
        <f t="shared" si="2"/>
        <v>29233.159999999996</v>
      </c>
      <c r="K86" s="10"/>
    </row>
    <row r="87" spans="1:11" x14ac:dyDescent="0.3">
      <c r="A87" s="15">
        <v>44972</v>
      </c>
      <c r="B87" s="16" t="s">
        <v>56</v>
      </c>
      <c r="D87">
        <v>265.94</v>
      </c>
      <c r="F87">
        <v>81</v>
      </c>
      <c r="G87" s="96" t="s">
        <v>72</v>
      </c>
      <c r="H87" s="17">
        <v>265.94</v>
      </c>
      <c r="I87" s="21"/>
      <c r="J87" s="99">
        <f t="shared" si="2"/>
        <v>28967.219999999998</v>
      </c>
      <c r="K87" s="10"/>
    </row>
    <row r="88" spans="1:11" x14ac:dyDescent="0.3">
      <c r="A88" s="15">
        <v>44972</v>
      </c>
      <c r="B88" s="16" t="s">
        <v>69</v>
      </c>
      <c r="D88">
        <v>31.2</v>
      </c>
      <c r="F88">
        <v>82</v>
      </c>
      <c r="G88" s="96" t="s">
        <v>72</v>
      </c>
      <c r="H88" s="17">
        <v>31.2</v>
      </c>
      <c r="I88" s="21"/>
      <c r="J88" s="99">
        <f t="shared" si="2"/>
        <v>28936.019999999997</v>
      </c>
      <c r="K88" s="10"/>
    </row>
    <row r="89" spans="1:11" x14ac:dyDescent="0.3">
      <c r="A89" s="15">
        <v>44988</v>
      </c>
      <c r="B89" s="16" t="s">
        <v>114</v>
      </c>
      <c r="C89">
        <v>50</v>
      </c>
      <c r="F89">
        <v>83</v>
      </c>
      <c r="G89" s="96" t="s">
        <v>72</v>
      </c>
      <c r="H89" s="17">
        <v>300</v>
      </c>
      <c r="I89" s="21"/>
      <c r="J89" s="99">
        <f t="shared" si="2"/>
        <v>28636.019999999997</v>
      </c>
      <c r="K89" s="10"/>
    </row>
    <row r="90" spans="1:11" x14ac:dyDescent="0.3">
      <c r="A90" s="15">
        <v>44991</v>
      </c>
      <c r="B90" s="16" t="s">
        <v>75</v>
      </c>
      <c r="C90">
        <v>14</v>
      </c>
      <c r="F90">
        <v>84</v>
      </c>
      <c r="G90" s="96" t="s">
        <v>72</v>
      </c>
      <c r="H90" s="17">
        <v>84</v>
      </c>
      <c r="I90" s="21"/>
      <c r="J90" s="99">
        <f t="shared" si="2"/>
        <v>28552.019999999997</v>
      </c>
      <c r="K90" s="10"/>
    </row>
    <row r="91" spans="1:11" x14ac:dyDescent="0.3">
      <c r="A91" s="15">
        <v>44992</v>
      </c>
      <c r="B91" s="16" t="s">
        <v>115</v>
      </c>
      <c r="E91">
        <v>4</v>
      </c>
      <c r="G91" s="96" t="s">
        <v>72</v>
      </c>
      <c r="I91" s="21">
        <v>250</v>
      </c>
      <c r="J91" s="99">
        <f t="shared" si="2"/>
        <v>28802.019999999997</v>
      </c>
      <c r="K91" s="10"/>
    </row>
    <row r="92" spans="1:11" x14ac:dyDescent="0.3">
      <c r="A92" s="15">
        <v>44999</v>
      </c>
      <c r="B92" s="16" t="s">
        <v>92</v>
      </c>
      <c r="C92">
        <v>101.75</v>
      </c>
      <c r="F92">
        <v>85</v>
      </c>
      <c r="G92" s="96" t="s">
        <v>72</v>
      </c>
      <c r="H92" s="17">
        <v>610.5</v>
      </c>
      <c r="I92" s="21"/>
      <c r="J92" s="99">
        <f t="shared" si="2"/>
        <v>28191.519999999997</v>
      </c>
      <c r="K92" s="10"/>
    </row>
    <row r="93" spans="1:11" x14ac:dyDescent="0.3">
      <c r="A93" s="15">
        <v>44999</v>
      </c>
      <c r="B93" s="16" t="s">
        <v>56</v>
      </c>
      <c r="D93">
        <v>265.94</v>
      </c>
      <c r="F93">
        <v>86</v>
      </c>
      <c r="G93" s="96" t="s">
        <v>72</v>
      </c>
      <c r="H93" s="17">
        <v>265.94</v>
      </c>
      <c r="I93" s="21"/>
      <c r="J93" s="99">
        <f t="shared" si="2"/>
        <v>27925.579999999998</v>
      </c>
      <c r="K93" s="10"/>
    </row>
    <row r="94" spans="1:11" x14ac:dyDescent="0.3">
      <c r="A94" s="15">
        <v>44999</v>
      </c>
      <c r="B94" s="16" t="s">
        <v>69</v>
      </c>
      <c r="D94">
        <v>31.2</v>
      </c>
      <c r="F94">
        <v>87</v>
      </c>
      <c r="G94" s="96" t="s">
        <v>72</v>
      </c>
      <c r="H94" s="17">
        <v>31.2</v>
      </c>
      <c r="I94" s="21"/>
      <c r="J94" s="99">
        <f t="shared" si="2"/>
        <v>27894.379999999997</v>
      </c>
      <c r="K94" s="10"/>
    </row>
    <row r="95" spans="1:11" ht="16.2" thickBot="1" x14ac:dyDescent="0.35">
      <c r="A95" s="15"/>
      <c r="B95" s="83"/>
      <c r="C95" s="17">
        <f>SUM(C4:C90)</f>
        <v>1348.25</v>
      </c>
      <c r="D95" s="17">
        <f>SUM(D5:D94)</f>
        <v>3607.6799999999994</v>
      </c>
      <c r="G95" s="18"/>
      <c r="H95" s="94">
        <f>SUM(H6:H94)</f>
        <v>18715.080000000002</v>
      </c>
      <c r="I95" s="94">
        <f>SUM(I5:I94)</f>
        <v>24559.65</v>
      </c>
      <c r="J95" s="95">
        <f>J4+I95-H95</f>
        <v>27894.380000000005</v>
      </c>
      <c r="K95" s="10"/>
    </row>
    <row r="96" spans="1:11" x14ac:dyDescent="0.3">
      <c r="A96" s="15"/>
      <c r="B96" s="16"/>
      <c r="C96" s="17"/>
      <c r="D96" s="17"/>
      <c r="G96" s="18"/>
      <c r="H96" s="19"/>
      <c r="I96" s="20"/>
      <c r="J96" s="21"/>
    </row>
    <row r="97" spans="1:10" x14ac:dyDescent="0.3">
      <c r="A97" s="15"/>
      <c r="B97" s="16"/>
      <c r="C97" s="17"/>
      <c r="D97" s="17"/>
      <c r="G97" s="18"/>
      <c r="H97" s="19"/>
      <c r="I97" s="20"/>
      <c r="J97" s="21"/>
    </row>
    <row r="98" spans="1:10" x14ac:dyDescent="0.3">
      <c r="A98" s="15"/>
      <c r="B98" s="16"/>
      <c r="C98" s="17"/>
      <c r="D98" s="17"/>
      <c r="G98" s="18"/>
      <c r="H98" s="19"/>
      <c r="I98" s="20"/>
      <c r="J98" s="21"/>
    </row>
    <row r="99" spans="1:10" x14ac:dyDescent="0.3">
      <c r="A99" s="15"/>
      <c r="B99" s="16"/>
      <c r="C99" s="17"/>
      <c r="D99" s="17"/>
      <c r="G99" s="18"/>
      <c r="H99" s="19"/>
      <c r="I99" s="21"/>
      <c r="J99" s="21"/>
    </row>
    <row r="100" spans="1:10" x14ac:dyDescent="0.3">
      <c r="A100" s="15"/>
      <c r="B100" s="16"/>
      <c r="C100" s="17"/>
      <c r="D100" s="17"/>
      <c r="G100" s="18"/>
      <c r="H100" s="19"/>
      <c r="I100" s="20"/>
      <c r="J100" s="21"/>
    </row>
    <row r="101" spans="1:10" x14ac:dyDescent="0.3">
      <c r="A101" s="15"/>
      <c r="B101" s="16"/>
      <c r="C101" s="17"/>
      <c r="D101" s="17"/>
      <c r="G101" s="18"/>
      <c r="H101" s="19"/>
      <c r="I101" s="20"/>
      <c r="J101" s="21"/>
    </row>
    <row r="102" spans="1:10" x14ac:dyDescent="0.3">
      <c r="A102" s="15"/>
      <c r="B102" s="16"/>
      <c r="C102" s="17"/>
      <c r="D102" s="17"/>
      <c r="G102" s="18"/>
      <c r="H102" s="19"/>
      <c r="I102" s="20"/>
      <c r="J102" s="21"/>
    </row>
    <row r="103" spans="1:10" x14ac:dyDescent="0.3">
      <c r="A103" s="15"/>
      <c r="B103" s="16"/>
      <c r="C103" s="22"/>
      <c r="D103" s="22"/>
      <c r="G103" s="18"/>
      <c r="H103" s="19"/>
      <c r="I103" s="20"/>
      <c r="J103" s="21"/>
    </row>
    <row r="104" spans="1:10" x14ac:dyDescent="0.3">
      <c r="A104" s="15"/>
      <c r="B104" s="16"/>
      <c r="C104" s="17"/>
      <c r="D104" s="17"/>
      <c r="G104" s="18"/>
      <c r="H104" s="19"/>
      <c r="I104" s="20"/>
      <c r="J104" s="21"/>
    </row>
    <row r="105" spans="1:10" x14ac:dyDescent="0.3">
      <c r="A105" s="15"/>
      <c r="B105" s="16"/>
      <c r="C105" s="22"/>
      <c r="D105" s="22"/>
      <c r="G105" s="18"/>
      <c r="H105" s="19"/>
      <c r="I105" s="20"/>
      <c r="J105" s="21"/>
    </row>
    <row r="106" spans="1:10" x14ac:dyDescent="0.3">
      <c r="A106" s="15"/>
      <c r="B106" s="16"/>
      <c r="C106" s="17"/>
      <c r="D106" s="17"/>
      <c r="G106" s="18"/>
      <c r="H106" s="19"/>
      <c r="I106" s="20"/>
      <c r="J106" s="21"/>
    </row>
    <row r="107" spans="1:10" x14ac:dyDescent="0.3">
      <c r="A107" s="15"/>
      <c r="B107" s="16"/>
      <c r="C107" s="17"/>
      <c r="D107" s="17"/>
      <c r="G107" s="18"/>
      <c r="H107" s="19"/>
      <c r="I107" s="20"/>
      <c r="J107" s="21"/>
    </row>
    <row r="108" spans="1:10" x14ac:dyDescent="0.3">
      <c r="A108" s="15"/>
      <c r="B108" s="16"/>
      <c r="C108" s="23"/>
      <c r="D108" s="23"/>
      <c r="E108" s="16"/>
      <c r="G108" s="18"/>
      <c r="H108" s="19"/>
      <c r="J108" s="21"/>
    </row>
    <row r="109" spans="1:10" x14ac:dyDescent="0.3">
      <c r="A109" s="15"/>
      <c r="B109" s="16"/>
      <c r="C109" s="23"/>
      <c r="D109" s="23"/>
      <c r="E109" s="16"/>
      <c r="G109" s="18"/>
      <c r="H109" s="19"/>
      <c r="J109" s="21"/>
    </row>
    <row r="110" spans="1:10" x14ac:dyDescent="0.3">
      <c r="A110" s="15"/>
      <c r="B110" s="16"/>
      <c r="C110" s="23"/>
      <c r="D110" s="23"/>
      <c r="E110" s="16"/>
      <c r="G110" s="18"/>
      <c r="H110" s="19"/>
      <c r="J110" s="21"/>
    </row>
    <row r="111" spans="1:10" x14ac:dyDescent="0.3">
      <c r="A111" s="15"/>
      <c r="B111" s="16"/>
      <c r="C111" s="24"/>
      <c r="D111" s="24"/>
      <c r="E111" s="16"/>
      <c r="G111" s="18"/>
      <c r="H111" s="19"/>
      <c r="J111" s="21"/>
    </row>
    <row r="112" spans="1:10" x14ac:dyDescent="0.3">
      <c r="A112" s="15"/>
      <c r="B112" s="16"/>
      <c r="C112" s="23"/>
      <c r="D112" s="23"/>
      <c r="E112" s="16"/>
      <c r="G112" s="18"/>
      <c r="H112" s="19"/>
      <c r="J112" s="21"/>
    </row>
    <row r="113" spans="1:10" x14ac:dyDescent="0.3">
      <c r="A113" s="15"/>
      <c r="B113" s="25"/>
      <c r="C113" s="23"/>
      <c r="D113" s="23"/>
      <c r="E113" s="16"/>
      <c r="G113" s="18"/>
      <c r="H113" s="19"/>
      <c r="J113" s="21"/>
    </row>
    <row r="114" spans="1:10" x14ac:dyDescent="0.3">
      <c r="A114" s="15"/>
      <c r="B114" s="16"/>
      <c r="C114" s="23"/>
      <c r="D114" s="23"/>
      <c r="E114" s="16"/>
      <c r="G114" s="18"/>
      <c r="H114" s="19"/>
      <c r="J114" s="21"/>
    </row>
    <row r="115" spans="1:10" x14ac:dyDescent="0.3">
      <c r="A115" s="15"/>
      <c r="B115" s="16"/>
      <c r="C115" s="23"/>
      <c r="D115" s="23"/>
      <c r="E115" s="16"/>
      <c r="G115" s="18"/>
      <c r="H115" s="19"/>
      <c r="J115" s="21"/>
    </row>
    <row r="116" spans="1:10" x14ac:dyDescent="0.3">
      <c r="A116" s="15"/>
      <c r="B116" s="16"/>
      <c r="C116" s="23"/>
      <c r="D116" s="23"/>
      <c r="E116" s="16"/>
      <c r="G116" s="18"/>
      <c r="H116" s="19"/>
      <c r="J116" s="21"/>
    </row>
    <row r="117" spans="1:10" x14ac:dyDescent="0.3">
      <c r="A117" s="15"/>
      <c r="B117" s="16"/>
      <c r="C117" s="23"/>
      <c r="D117" s="23"/>
      <c r="E117" s="16"/>
      <c r="G117" s="18"/>
      <c r="H117" s="19"/>
      <c r="J117" s="21"/>
    </row>
    <row r="118" spans="1:10" x14ac:dyDescent="0.3">
      <c r="A118" s="15"/>
      <c r="B118" s="16"/>
      <c r="C118" s="23"/>
      <c r="D118" s="23"/>
      <c r="E118" s="16"/>
      <c r="G118" s="18"/>
      <c r="H118" s="19"/>
      <c r="J118" s="21"/>
    </row>
    <row r="119" spans="1:10" x14ac:dyDescent="0.3">
      <c r="A119" s="15"/>
      <c r="B119" s="16"/>
      <c r="C119" s="23"/>
      <c r="D119" s="23"/>
      <c r="E119" s="16"/>
      <c r="G119" s="18"/>
      <c r="H119" s="19"/>
      <c r="J119" s="21"/>
    </row>
    <row r="120" spans="1:10" x14ac:dyDescent="0.3">
      <c r="A120" s="15"/>
      <c r="B120" s="16"/>
      <c r="C120" s="24"/>
      <c r="D120" s="24"/>
      <c r="E120" s="16"/>
      <c r="G120" s="18"/>
      <c r="H120" s="19"/>
      <c r="J120" s="21"/>
    </row>
    <row r="121" spans="1:10" x14ac:dyDescent="0.3">
      <c r="A121" s="15"/>
      <c r="B121" s="16"/>
      <c r="C121" s="23"/>
      <c r="D121" s="23"/>
      <c r="E121" s="16"/>
      <c r="G121" s="18"/>
      <c r="H121" s="19"/>
      <c r="J121" s="21"/>
    </row>
    <row r="122" spans="1:10" x14ac:dyDescent="0.3">
      <c r="A122" s="15"/>
      <c r="B122" s="16"/>
      <c r="C122" s="23"/>
      <c r="D122" s="23"/>
      <c r="E122" s="16"/>
      <c r="G122" s="18"/>
      <c r="H122" s="19"/>
      <c r="J122" s="21"/>
    </row>
    <row r="123" spans="1:10" x14ac:dyDescent="0.3">
      <c r="A123" s="15"/>
      <c r="B123" s="16"/>
      <c r="C123" s="23"/>
      <c r="D123" s="23"/>
      <c r="E123" s="16"/>
      <c r="G123" s="18"/>
      <c r="H123" s="19"/>
      <c r="J123" s="21"/>
    </row>
    <row r="124" spans="1:10" x14ac:dyDescent="0.3">
      <c r="A124" s="15"/>
      <c r="B124" s="16"/>
      <c r="C124" s="24"/>
      <c r="D124" s="24"/>
      <c r="E124" s="16"/>
      <c r="G124" s="18"/>
      <c r="H124" s="19"/>
      <c r="J124" s="21"/>
    </row>
    <row r="125" spans="1:10" x14ac:dyDescent="0.3">
      <c r="A125" s="15"/>
      <c r="B125" s="16"/>
      <c r="C125" s="19"/>
      <c r="D125" s="19"/>
      <c r="E125" s="16"/>
      <c r="G125" s="18"/>
      <c r="H125" s="19"/>
      <c r="J125" s="21"/>
    </row>
    <row r="126" spans="1:10" x14ac:dyDescent="0.3">
      <c r="A126" s="15"/>
      <c r="B126" s="16"/>
      <c r="C126" s="19"/>
      <c r="D126" s="19"/>
      <c r="E126" s="16"/>
      <c r="G126" s="18"/>
      <c r="H126" s="19"/>
      <c r="J126" s="21"/>
    </row>
    <row r="127" spans="1:10" x14ac:dyDescent="0.3">
      <c r="A127" s="15"/>
      <c r="B127" s="16"/>
      <c r="C127" s="19"/>
      <c r="D127" s="19"/>
      <c r="E127" s="16"/>
      <c r="G127" s="18"/>
      <c r="H127" s="19"/>
      <c r="J127" s="21"/>
    </row>
    <row r="128" spans="1:10" x14ac:dyDescent="0.3">
      <c r="A128" s="15"/>
      <c r="B128" s="16"/>
      <c r="C128" s="19"/>
      <c r="D128" s="19"/>
      <c r="E128" s="16"/>
      <c r="G128" s="18"/>
      <c r="H128" s="19"/>
      <c r="J128" s="21"/>
    </row>
    <row r="129" spans="1:10" x14ac:dyDescent="0.3">
      <c r="A129" s="15"/>
      <c r="B129" s="16"/>
      <c r="C129" s="24"/>
      <c r="D129" s="24"/>
      <c r="E129" s="16"/>
      <c r="G129" s="18"/>
      <c r="H129" s="19"/>
      <c r="J129" s="21"/>
    </row>
    <row r="130" spans="1:10" x14ac:dyDescent="0.3">
      <c r="A130" s="15"/>
      <c r="B130" s="25"/>
      <c r="C130" s="19"/>
      <c r="D130" s="19"/>
      <c r="E130" s="16"/>
      <c r="G130" s="18"/>
      <c r="H130" s="19"/>
      <c r="J130" s="21"/>
    </row>
    <row r="131" spans="1:10" x14ac:dyDescent="0.3">
      <c r="A131" s="15"/>
      <c r="B131" s="16"/>
      <c r="C131" s="24"/>
      <c r="D131" s="24"/>
      <c r="E131" s="16"/>
      <c r="G131" s="18"/>
      <c r="H131" s="19"/>
      <c r="J131" s="21"/>
    </row>
    <row r="132" spans="1:10" x14ac:dyDescent="0.3">
      <c r="A132" s="15"/>
      <c r="B132" s="16"/>
      <c r="C132" s="23"/>
      <c r="D132" s="23"/>
      <c r="E132" s="16"/>
      <c r="G132" s="18"/>
      <c r="H132" s="19"/>
      <c r="I132" s="17"/>
      <c r="J132" s="21"/>
    </row>
    <row r="133" spans="1:10" x14ac:dyDescent="0.3">
      <c r="A133" s="15"/>
      <c r="B133" s="16"/>
      <c r="C133" s="23"/>
      <c r="D133" s="23"/>
      <c r="E133" s="16"/>
      <c r="G133" s="18"/>
      <c r="H133" s="19"/>
      <c r="I133" s="17"/>
      <c r="J133" s="21"/>
    </row>
    <row r="134" spans="1:10" x14ac:dyDescent="0.3">
      <c r="C134" s="26"/>
      <c r="D134" s="26"/>
      <c r="H134" s="27"/>
      <c r="I134" s="27"/>
      <c r="J134" s="27"/>
    </row>
  </sheetData>
  <phoneticPr fontId="7" type="noConversion"/>
  <pageMargins left="0.70000000000000007" right="0.70000000000000007" top="0.75000000000000011" bottom="0.75000000000000011" header="0.30000000000000004" footer="0.30000000000000004"/>
  <pageSetup fitToHeight="0" orientation="landscape" horizontalDpi="4294967295" verticalDpi="4294967295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2"/>
  <sheetViews>
    <sheetView zoomScale="125" zoomScaleNormal="125" zoomScalePageLayoutView="125" workbookViewId="0">
      <selection activeCell="B12" sqref="B12"/>
    </sheetView>
  </sheetViews>
  <sheetFormatPr defaultColWidth="10.796875" defaultRowHeight="15.6" x14ac:dyDescent="0.3"/>
  <cols>
    <col min="1" max="1" width="47" style="56" bestFit="1" customWidth="1"/>
    <col min="2" max="2" width="10.796875" style="17"/>
    <col min="3" max="3" width="13.19921875" style="52" bestFit="1" customWidth="1"/>
  </cols>
  <sheetData>
    <row r="1" spans="1:8" x14ac:dyDescent="0.3">
      <c r="A1" s="29" t="s">
        <v>116</v>
      </c>
      <c r="B1" s="30"/>
      <c r="C1" s="31"/>
      <c r="D1" s="45"/>
    </row>
    <row r="2" spans="1:8" x14ac:dyDescent="0.3">
      <c r="A2" s="32"/>
      <c r="B2" s="33"/>
      <c r="C2" s="34"/>
      <c r="D2" s="46"/>
    </row>
    <row r="3" spans="1:8" ht="16.2" thickBot="1" x14ac:dyDescent="0.35">
      <c r="A3" s="32"/>
      <c r="B3" s="84" t="s">
        <v>9</v>
      </c>
      <c r="C3" s="34"/>
      <c r="D3" s="46"/>
    </row>
    <row r="4" spans="1:8" ht="16.2" thickBot="1" x14ac:dyDescent="0.35">
      <c r="A4" s="85" t="s">
        <v>10</v>
      </c>
      <c r="B4" s="35"/>
      <c r="C4" s="34"/>
      <c r="D4" s="46"/>
    </row>
    <row r="5" spans="1:8" x14ac:dyDescent="0.3">
      <c r="A5" s="36" t="s">
        <v>11</v>
      </c>
      <c r="B5" s="51">
        <v>22049.81</v>
      </c>
      <c r="C5" s="34"/>
      <c r="D5" s="46"/>
    </row>
    <row r="6" spans="1:8" ht="16.2" thickBot="1" x14ac:dyDescent="0.35">
      <c r="A6" s="37" t="s">
        <v>12</v>
      </c>
      <c r="B6" s="94">
        <v>24559.65</v>
      </c>
      <c r="C6" s="34"/>
      <c r="D6" s="46"/>
    </row>
    <row r="7" spans="1:8" ht="16.2" thickBot="1" x14ac:dyDescent="0.35">
      <c r="A7" s="39" t="s">
        <v>13</v>
      </c>
      <c r="B7" s="86">
        <v>18715.080000000002</v>
      </c>
      <c r="C7" s="34"/>
      <c r="D7" s="46"/>
      <c r="H7" s="17"/>
    </row>
    <row r="8" spans="1:8" ht="16.2" thickBot="1" x14ac:dyDescent="0.35">
      <c r="A8" s="87" t="s">
        <v>14</v>
      </c>
      <c r="B8" s="88">
        <f>B5+B6-B7</f>
        <v>27894.380000000005</v>
      </c>
      <c r="C8" s="34"/>
      <c r="D8" s="46"/>
    </row>
    <row r="9" spans="1:8" ht="16.2" thickBot="1" x14ac:dyDescent="0.35">
      <c r="A9" s="32"/>
      <c r="B9" s="33"/>
      <c r="C9" s="34"/>
      <c r="D9" s="46"/>
    </row>
    <row r="10" spans="1:8" ht="16.2" thickBot="1" x14ac:dyDescent="0.35">
      <c r="A10" s="89" t="s">
        <v>15</v>
      </c>
      <c r="B10" s="40"/>
      <c r="C10" s="47"/>
      <c r="D10" s="46"/>
    </row>
    <row r="11" spans="1:8" x14ac:dyDescent="0.3">
      <c r="A11" s="37" t="s">
        <v>16</v>
      </c>
      <c r="B11" s="38">
        <v>27894.38</v>
      </c>
      <c r="C11" s="41"/>
      <c r="D11" s="46"/>
    </row>
    <row r="12" spans="1:8" x14ac:dyDescent="0.3">
      <c r="A12" s="36" t="s">
        <v>17</v>
      </c>
      <c r="B12" s="42">
        <v>0</v>
      </c>
      <c r="C12" s="41"/>
      <c r="D12" s="46"/>
    </row>
    <row r="13" spans="1:8" x14ac:dyDescent="0.3">
      <c r="A13" s="36" t="s">
        <v>18</v>
      </c>
      <c r="B13" s="42"/>
      <c r="C13" s="34"/>
      <c r="D13" s="46"/>
    </row>
    <row r="14" spans="1:8" x14ac:dyDescent="0.3">
      <c r="A14" s="36" t="s">
        <v>19</v>
      </c>
      <c r="B14" s="43">
        <v>0</v>
      </c>
      <c r="C14" s="34"/>
      <c r="D14" s="46"/>
    </row>
    <row r="15" spans="1:8" x14ac:dyDescent="0.3">
      <c r="A15" s="90" t="s">
        <v>22</v>
      </c>
      <c r="B15" s="91">
        <f>SUM(B14:B14)</f>
        <v>0</v>
      </c>
      <c r="C15"/>
    </row>
    <row r="16" spans="1:8" x14ac:dyDescent="0.3">
      <c r="A16" s="44" t="s">
        <v>20</v>
      </c>
      <c r="B16" s="43"/>
      <c r="C16"/>
    </row>
    <row r="17" spans="1:5" x14ac:dyDescent="0.3">
      <c r="A17" s="54"/>
      <c r="B17" s="11"/>
      <c r="C17"/>
    </row>
    <row r="18" spans="1:5" ht="16.2" thickBot="1" x14ac:dyDescent="0.35">
      <c r="A18" s="55"/>
      <c r="C18"/>
    </row>
    <row r="19" spans="1:5" ht="16.2" thickBot="1" x14ac:dyDescent="0.35">
      <c r="A19" s="93" t="s">
        <v>21</v>
      </c>
      <c r="B19" s="88">
        <f>B11-B15</f>
        <v>27894.38</v>
      </c>
      <c r="C19"/>
    </row>
    <row r="20" spans="1:5" x14ac:dyDescent="0.3">
      <c r="C20"/>
    </row>
    <row r="21" spans="1:5" x14ac:dyDescent="0.3">
      <c r="C21"/>
    </row>
    <row r="22" spans="1:5" x14ac:dyDescent="0.3">
      <c r="C22" s="34"/>
      <c r="D22" s="46"/>
    </row>
    <row r="23" spans="1:5" x14ac:dyDescent="0.3">
      <c r="C23" s="34"/>
      <c r="D23" s="46"/>
    </row>
    <row r="24" spans="1:5" x14ac:dyDescent="0.3">
      <c r="C24" s="34"/>
      <c r="D24" s="46"/>
    </row>
    <row r="25" spans="1:5" x14ac:dyDescent="0.3">
      <c r="C25" s="34"/>
      <c r="D25" s="46"/>
    </row>
    <row r="26" spans="1:5" x14ac:dyDescent="0.3">
      <c r="C26" s="34"/>
      <c r="D26" s="48"/>
      <c r="E26" s="17"/>
    </row>
    <row r="27" spans="1:5" x14ac:dyDescent="0.3">
      <c r="C27" s="92"/>
    </row>
    <row r="28" spans="1:5" x14ac:dyDescent="0.3">
      <c r="C28" s="53"/>
      <c r="D28" s="17"/>
    </row>
    <row r="32" spans="1:5" x14ac:dyDescent="0.3">
      <c r="E32" t="s">
        <v>23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orientation="portrait" horizontalDpi="4294967295" verticalDpi="4294967295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5502-01F5-410F-BB97-C786AC47041F}">
  <dimension ref="A1:H47"/>
  <sheetViews>
    <sheetView tabSelected="1" topLeftCell="A22" zoomScaleNormal="100" workbookViewId="0">
      <selection activeCell="D24" sqref="D24"/>
    </sheetView>
  </sheetViews>
  <sheetFormatPr defaultRowHeight="15.6" x14ac:dyDescent="0.3"/>
  <cols>
    <col min="2" max="2" width="50.8984375" bestFit="1" customWidth="1"/>
    <col min="4" max="4" width="10.5" customWidth="1"/>
    <col min="5" max="5" width="13.8984375" customWidth="1"/>
    <col min="6" max="6" width="13.296875" customWidth="1"/>
    <col min="7" max="7" width="10.796875" customWidth="1"/>
    <col min="8" max="8" width="10.19921875" customWidth="1"/>
  </cols>
  <sheetData>
    <row r="1" spans="1:8" ht="17.399999999999999" x14ac:dyDescent="0.3">
      <c r="A1" s="10"/>
      <c r="B1" s="102" t="s">
        <v>80</v>
      </c>
      <c r="C1" s="103"/>
      <c r="D1" s="103"/>
      <c r="E1" s="103"/>
      <c r="F1" s="103"/>
      <c r="G1" s="103"/>
      <c r="H1" s="103"/>
    </row>
    <row r="2" spans="1:8" ht="78.599999999999994" customHeight="1" x14ac:dyDescent="0.3">
      <c r="A2" s="57" t="s">
        <v>24</v>
      </c>
      <c r="B2" s="58"/>
      <c r="C2" s="59" t="s">
        <v>25</v>
      </c>
      <c r="D2" s="59" t="s">
        <v>26</v>
      </c>
      <c r="E2" s="59" t="s">
        <v>27</v>
      </c>
      <c r="F2" s="59" t="s">
        <v>28</v>
      </c>
      <c r="G2" s="60" t="s">
        <v>29</v>
      </c>
      <c r="H2" s="61" t="s">
        <v>30</v>
      </c>
    </row>
    <row r="3" spans="1:8" x14ac:dyDescent="0.3">
      <c r="A3" s="10"/>
      <c r="B3" s="62" t="s">
        <v>31</v>
      </c>
      <c r="C3" s="10"/>
      <c r="D3" s="63"/>
      <c r="E3" s="10"/>
      <c r="F3" s="10"/>
      <c r="G3" s="64"/>
      <c r="H3" s="65"/>
    </row>
    <row r="4" spans="1:8" x14ac:dyDescent="0.3">
      <c r="A4" s="10">
        <v>1</v>
      </c>
      <c r="B4" s="10" t="s">
        <v>32</v>
      </c>
      <c r="C4" s="10">
        <v>2800</v>
      </c>
      <c r="D4" s="66">
        <v>2065</v>
      </c>
      <c r="E4" s="66"/>
      <c r="F4" s="10"/>
      <c r="G4" s="66"/>
      <c r="H4" s="67"/>
    </row>
    <row r="5" spans="1:8" x14ac:dyDescent="0.3">
      <c r="A5" s="10">
        <v>2</v>
      </c>
      <c r="B5" s="10" t="s">
        <v>71</v>
      </c>
      <c r="C5" s="10">
        <v>550</v>
      </c>
      <c r="D5" s="66">
        <v>370</v>
      </c>
      <c r="E5" s="66"/>
      <c r="F5" s="10"/>
      <c r="G5" s="66"/>
      <c r="H5" s="67"/>
    </row>
    <row r="6" spans="1:8" x14ac:dyDescent="0.3">
      <c r="A6" s="10">
        <v>3</v>
      </c>
      <c r="B6" s="10" t="s">
        <v>58</v>
      </c>
      <c r="C6" s="10">
        <v>0</v>
      </c>
      <c r="D6" s="66"/>
      <c r="E6" s="66"/>
      <c r="F6" s="10"/>
      <c r="G6" s="66"/>
      <c r="H6" s="67"/>
    </row>
    <row r="7" spans="1:8" x14ac:dyDescent="0.3">
      <c r="A7" s="10">
        <v>4</v>
      </c>
      <c r="B7" s="10" t="s">
        <v>65</v>
      </c>
      <c r="C7" s="10">
        <v>50</v>
      </c>
      <c r="D7" s="66"/>
      <c r="E7" s="66"/>
      <c r="F7" s="10"/>
      <c r="G7" s="66"/>
      <c r="H7" s="65"/>
    </row>
    <row r="8" spans="1:8" x14ac:dyDescent="0.3">
      <c r="A8" s="10">
        <v>5</v>
      </c>
      <c r="B8" s="10" t="s">
        <v>68</v>
      </c>
      <c r="C8" s="10">
        <v>50</v>
      </c>
      <c r="D8" s="66"/>
      <c r="E8" s="66"/>
      <c r="F8" s="10"/>
      <c r="G8" s="66"/>
      <c r="H8" s="65"/>
    </row>
    <row r="9" spans="1:8" x14ac:dyDescent="0.3">
      <c r="A9" s="10">
        <v>6</v>
      </c>
      <c r="B9" s="10" t="s">
        <v>33</v>
      </c>
      <c r="C9" s="10">
        <v>50</v>
      </c>
      <c r="D9" s="66"/>
      <c r="E9" s="66"/>
      <c r="F9" s="10"/>
      <c r="G9" s="66"/>
      <c r="H9" s="65"/>
    </row>
    <row r="10" spans="1:8" x14ac:dyDescent="0.3">
      <c r="A10" s="10">
        <v>7</v>
      </c>
      <c r="B10" s="10" t="s">
        <v>59</v>
      </c>
      <c r="C10" s="10">
        <v>550</v>
      </c>
      <c r="D10" s="66">
        <v>196</v>
      </c>
      <c r="E10" s="66"/>
      <c r="F10" s="10"/>
      <c r="G10" s="66"/>
      <c r="H10" s="65"/>
    </row>
    <row r="11" spans="1:8" x14ac:dyDescent="0.3">
      <c r="A11" s="10">
        <v>8</v>
      </c>
      <c r="B11" s="10" t="s">
        <v>34</v>
      </c>
      <c r="C11" s="10">
        <v>300</v>
      </c>
      <c r="D11" s="66"/>
      <c r="E11" s="66"/>
      <c r="F11" s="10"/>
      <c r="G11" s="66"/>
      <c r="H11" s="65"/>
    </row>
    <row r="12" spans="1:8" x14ac:dyDescent="0.3">
      <c r="A12" s="10">
        <v>9</v>
      </c>
      <c r="B12" s="10" t="s">
        <v>60</v>
      </c>
      <c r="C12" s="10">
        <v>350</v>
      </c>
      <c r="D12" s="66">
        <v>288</v>
      </c>
      <c r="E12" s="66"/>
      <c r="F12" s="10"/>
      <c r="G12" s="66"/>
      <c r="H12" s="65"/>
    </row>
    <row r="13" spans="1:8" x14ac:dyDescent="0.3">
      <c r="A13" s="10">
        <v>10</v>
      </c>
      <c r="B13" s="10" t="s">
        <v>35</v>
      </c>
      <c r="C13" s="10">
        <v>320</v>
      </c>
      <c r="D13" s="66">
        <v>257</v>
      </c>
      <c r="E13" s="66"/>
      <c r="F13" s="10"/>
      <c r="G13" s="66"/>
      <c r="H13" s="65"/>
    </row>
    <row r="14" spans="1:8" x14ac:dyDescent="0.3">
      <c r="A14" s="10">
        <v>11</v>
      </c>
      <c r="B14" s="10" t="s">
        <v>36</v>
      </c>
      <c r="C14" s="10">
        <v>25</v>
      </c>
      <c r="D14" s="66">
        <v>25</v>
      </c>
      <c r="E14" s="66"/>
      <c r="F14" s="10"/>
      <c r="G14" s="66"/>
      <c r="H14" s="65"/>
    </row>
    <row r="15" spans="1:8" x14ac:dyDescent="0.3">
      <c r="A15" s="10">
        <v>12</v>
      </c>
      <c r="B15" s="10" t="s">
        <v>37</v>
      </c>
      <c r="C15" s="10">
        <v>50</v>
      </c>
      <c r="D15" s="66"/>
      <c r="E15" s="66"/>
      <c r="F15" s="10"/>
      <c r="G15" s="66"/>
      <c r="H15" s="65"/>
    </row>
    <row r="16" spans="1:8" x14ac:dyDescent="0.3">
      <c r="A16" s="10">
        <v>13</v>
      </c>
      <c r="B16" s="10" t="s">
        <v>38</v>
      </c>
      <c r="C16" s="10">
        <v>600</v>
      </c>
      <c r="D16" s="66"/>
      <c r="E16" s="66"/>
      <c r="F16" s="10"/>
      <c r="G16" s="66"/>
      <c r="H16" s="65"/>
    </row>
    <row r="17" spans="1:8" x14ac:dyDescent="0.3">
      <c r="A17" s="10">
        <v>14</v>
      </c>
      <c r="B17" s="10" t="s">
        <v>39</v>
      </c>
      <c r="C17" s="10">
        <v>700</v>
      </c>
      <c r="D17" s="66">
        <v>229.5</v>
      </c>
      <c r="E17" s="66"/>
      <c r="F17" s="10"/>
      <c r="G17" s="66"/>
      <c r="H17" s="10"/>
    </row>
    <row r="18" spans="1:8" x14ac:dyDescent="0.3">
      <c r="A18" s="10">
        <v>15</v>
      </c>
      <c r="B18" s="10" t="s">
        <v>40</v>
      </c>
      <c r="C18" s="10">
        <v>100</v>
      </c>
      <c r="D18" s="66"/>
      <c r="E18" s="66"/>
      <c r="F18" s="10"/>
      <c r="G18" s="66"/>
      <c r="H18" s="65"/>
    </row>
    <row r="19" spans="1:8" x14ac:dyDescent="0.3">
      <c r="A19" s="10">
        <v>16</v>
      </c>
      <c r="B19" s="10" t="s">
        <v>41</v>
      </c>
      <c r="C19" s="10">
        <v>1500</v>
      </c>
      <c r="D19">
        <v>1590</v>
      </c>
      <c r="E19" s="66"/>
      <c r="F19" s="10"/>
      <c r="G19" s="66"/>
      <c r="H19" s="65"/>
    </row>
    <row r="20" spans="1:8" x14ac:dyDescent="0.3">
      <c r="A20" s="10">
        <v>17</v>
      </c>
      <c r="B20" s="10" t="s">
        <v>42</v>
      </c>
      <c r="C20" s="10">
        <v>400</v>
      </c>
      <c r="D20" s="66">
        <v>2240</v>
      </c>
      <c r="E20" s="68" t="s">
        <v>109</v>
      </c>
      <c r="F20" s="10"/>
      <c r="G20" s="66"/>
      <c r="H20" s="65"/>
    </row>
    <row r="21" spans="1:8" x14ac:dyDescent="0.3">
      <c r="A21" s="10">
        <v>18</v>
      </c>
      <c r="B21" s="10" t="s">
        <v>43</v>
      </c>
      <c r="C21" s="10">
        <v>75</v>
      </c>
      <c r="D21" s="66"/>
      <c r="E21" s="66"/>
      <c r="F21" s="10"/>
      <c r="G21" s="66"/>
      <c r="H21" s="65"/>
    </row>
    <row r="22" spans="1:8" x14ac:dyDescent="0.3">
      <c r="A22" s="10">
        <v>19</v>
      </c>
      <c r="B22" s="10" t="s">
        <v>61</v>
      </c>
      <c r="C22" s="10">
        <v>950</v>
      </c>
      <c r="D22" s="66">
        <v>744</v>
      </c>
      <c r="E22" s="66"/>
      <c r="F22" s="10"/>
      <c r="G22" s="66"/>
      <c r="H22" s="65"/>
    </row>
    <row r="23" spans="1:8" x14ac:dyDescent="0.3">
      <c r="A23" s="10">
        <v>20</v>
      </c>
      <c r="B23" s="10" t="s">
        <v>62</v>
      </c>
      <c r="C23" s="10">
        <v>1500</v>
      </c>
      <c r="D23" s="66">
        <v>385</v>
      </c>
      <c r="E23" s="66"/>
      <c r="F23" s="10"/>
      <c r="G23" s="66"/>
      <c r="H23" s="65"/>
    </row>
    <row r="24" spans="1:8" x14ac:dyDescent="0.3">
      <c r="A24" s="10">
        <v>21</v>
      </c>
      <c r="B24" s="10" t="s">
        <v>63</v>
      </c>
      <c r="C24" s="10">
        <v>1500</v>
      </c>
      <c r="D24" s="66">
        <v>1140</v>
      </c>
      <c r="E24" s="66" t="s">
        <v>102</v>
      </c>
      <c r="F24" s="10"/>
      <c r="G24" s="66"/>
      <c r="H24" s="65"/>
    </row>
    <row r="25" spans="1:8" x14ac:dyDescent="0.3">
      <c r="A25" s="10">
        <v>22</v>
      </c>
      <c r="B25" s="10" t="s">
        <v>44</v>
      </c>
      <c r="C25" s="10">
        <v>2500</v>
      </c>
      <c r="D25" s="66">
        <v>1625</v>
      </c>
      <c r="E25" s="66"/>
      <c r="F25" s="10"/>
      <c r="G25" s="66"/>
      <c r="H25" s="65"/>
    </row>
    <row r="26" spans="1:8" x14ac:dyDescent="0.3">
      <c r="A26" s="10">
        <v>23</v>
      </c>
      <c r="B26" s="10" t="s">
        <v>70</v>
      </c>
      <c r="C26" s="10">
        <v>3500</v>
      </c>
      <c r="D26" s="66">
        <v>570</v>
      </c>
      <c r="E26" s="66"/>
      <c r="F26" s="10"/>
      <c r="G26" s="66"/>
      <c r="H26" s="65"/>
    </row>
    <row r="27" spans="1:8" x14ac:dyDescent="0.3">
      <c r="A27" s="10">
        <v>24</v>
      </c>
      <c r="B27" s="10" t="s">
        <v>45</v>
      </c>
      <c r="C27" s="10">
        <v>50</v>
      </c>
      <c r="D27" s="66"/>
      <c r="E27" s="66"/>
      <c r="F27" s="10"/>
      <c r="G27" s="66"/>
      <c r="H27" s="65"/>
    </row>
    <row r="28" spans="1:8" x14ac:dyDescent="0.3">
      <c r="A28" s="10">
        <v>25</v>
      </c>
      <c r="B28" s="10" t="s">
        <v>46</v>
      </c>
      <c r="C28" s="10">
        <v>500</v>
      </c>
      <c r="D28" s="66">
        <v>470</v>
      </c>
      <c r="E28" s="66"/>
      <c r="F28" s="10"/>
      <c r="G28" s="66"/>
      <c r="H28" s="65"/>
    </row>
    <row r="29" spans="1:8" x14ac:dyDescent="0.3">
      <c r="A29" s="10">
        <v>26</v>
      </c>
      <c r="B29" s="10" t="s">
        <v>0</v>
      </c>
      <c r="C29" s="10"/>
      <c r="D29" s="66"/>
      <c r="E29" s="66"/>
      <c r="F29" s="10"/>
      <c r="G29" s="66"/>
      <c r="H29" s="65"/>
    </row>
    <row r="30" spans="1:8" x14ac:dyDescent="0.3">
      <c r="A30" s="10">
        <v>27</v>
      </c>
      <c r="B30" s="10" t="s">
        <v>47</v>
      </c>
      <c r="C30" s="10"/>
      <c r="D30" s="66"/>
      <c r="E30" s="66"/>
      <c r="F30" s="10"/>
      <c r="G30" s="66"/>
      <c r="H30" s="65"/>
    </row>
    <row r="31" spans="1:8" x14ac:dyDescent="0.3">
      <c r="A31" s="10">
        <v>28</v>
      </c>
      <c r="B31" s="10" t="s">
        <v>48</v>
      </c>
      <c r="C31" s="10">
        <v>750</v>
      </c>
      <c r="D31" s="66">
        <v>131.88</v>
      </c>
      <c r="E31" s="66"/>
      <c r="F31" s="10"/>
      <c r="G31" s="66"/>
      <c r="H31" s="70"/>
    </row>
    <row r="32" spans="1:8" x14ac:dyDescent="0.3">
      <c r="A32" s="10">
        <v>29</v>
      </c>
      <c r="B32" s="69" t="s">
        <v>49</v>
      </c>
      <c r="C32" s="10"/>
      <c r="D32" s="66"/>
      <c r="E32" s="66"/>
      <c r="F32" s="10"/>
      <c r="G32" s="66"/>
      <c r="H32" s="65"/>
    </row>
    <row r="33" spans="1:8" x14ac:dyDescent="0.3">
      <c r="A33" s="10">
        <v>30</v>
      </c>
      <c r="B33" s="71" t="s">
        <v>64</v>
      </c>
      <c r="C33" s="10">
        <v>250</v>
      </c>
      <c r="D33" s="66"/>
      <c r="E33" s="66"/>
      <c r="F33" s="10"/>
      <c r="G33" s="66"/>
      <c r="H33" s="65"/>
    </row>
    <row r="34" spans="1:8" x14ac:dyDescent="0.3">
      <c r="A34" s="10">
        <v>31</v>
      </c>
      <c r="B34" s="69" t="s">
        <v>50</v>
      </c>
      <c r="C34" s="69">
        <v>200</v>
      </c>
      <c r="D34" s="69">
        <v>25</v>
      </c>
      <c r="E34" s="72"/>
      <c r="F34" s="69"/>
      <c r="G34" s="72"/>
      <c r="H34" s="72"/>
    </row>
    <row r="35" spans="1:8" x14ac:dyDescent="0.3">
      <c r="A35" s="10">
        <v>32</v>
      </c>
      <c r="B35" s="69" t="s">
        <v>81</v>
      </c>
      <c r="C35" s="69">
        <v>1000</v>
      </c>
      <c r="D35" s="69">
        <v>1000</v>
      </c>
      <c r="E35" s="72"/>
      <c r="F35" s="69"/>
      <c r="G35" s="72"/>
      <c r="H35" s="72"/>
    </row>
    <row r="36" spans="1:8" x14ac:dyDescent="0.3">
      <c r="A36" s="10">
        <v>33</v>
      </c>
      <c r="B36" s="69" t="s">
        <v>97</v>
      </c>
      <c r="C36" s="69">
        <v>1000</v>
      </c>
      <c r="D36" s="69">
        <v>1700</v>
      </c>
      <c r="E36" s="72"/>
      <c r="F36" s="69"/>
      <c r="G36" s="72"/>
      <c r="H36" s="72"/>
    </row>
    <row r="37" spans="1:8" x14ac:dyDescent="0.3">
      <c r="A37" s="10"/>
      <c r="B37" s="73" t="s">
        <v>51</v>
      </c>
      <c r="C37" s="74">
        <f>SUM(C4:C36)</f>
        <v>22170</v>
      </c>
      <c r="D37" s="74">
        <f>SUM(D4:D36)</f>
        <v>15051.38</v>
      </c>
      <c r="E37" s="74"/>
      <c r="F37" s="74"/>
      <c r="G37" s="74"/>
      <c r="H37" s="75"/>
    </row>
    <row r="38" spans="1:8" x14ac:dyDescent="0.3">
      <c r="A38" s="10"/>
      <c r="B38" s="62"/>
      <c r="C38" s="10"/>
      <c r="D38" s="66"/>
      <c r="E38" s="66"/>
      <c r="F38" s="76"/>
      <c r="G38" s="66"/>
      <c r="H38" s="65"/>
    </row>
    <row r="39" spans="1:8" x14ac:dyDescent="0.3">
      <c r="A39" s="10"/>
      <c r="B39" s="62" t="s">
        <v>52</v>
      </c>
      <c r="C39" s="77" t="s">
        <v>52</v>
      </c>
      <c r="D39" s="66"/>
      <c r="E39" s="66"/>
      <c r="F39" s="76"/>
      <c r="G39" s="66"/>
      <c r="H39" s="65"/>
    </row>
    <row r="40" spans="1:8" x14ac:dyDescent="0.3">
      <c r="A40" s="10"/>
      <c r="B40" s="10" t="s">
        <v>53</v>
      </c>
      <c r="C40" s="10">
        <v>23000</v>
      </c>
      <c r="D40" s="66"/>
      <c r="E40" s="66"/>
      <c r="F40" s="66"/>
      <c r="G40" s="66"/>
      <c r="H40" s="65"/>
    </row>
    <row r="41" spans="1:8" x14ac:dyDescent="0.3">
      <c r="A41" s="10"/>
      <c r="B41" s="10" t="s">
        <v>54</v>
      </c>
      <c r="C41" s="10">
        <v>850</v>
      </c>
      <c r="D41" s="66"/>
      <c r="E41" s="66"/>
      <c r="F41" s="66"/>
      <c r="G41" s="66"/>
      <c r="H41" s="65"/>
    </row>
    <row r="42" spans="1:8" x14ac:dyDescent="0.3">
      <c r="A42" s="10"/>
      <c r="B42" s="73" t="s">
        <v>55</v>
      </c>
      <c r="C42" s="78">
        <f>SUM(C40:C41)</f>
        <v>23850</v>
      </c>
      <c r="D42" s="74"/>
      <c r="E42" s="74"/>
      <c r="F42" s="74"/>
      <c r="G42" s="74"/>
      <c r="H42" s="75"/>
    </row>
    <row r="43" spans="1:8" x14ac:dyDescent="0.3">
      <c r="A43" s="10"/>
      <c r="B43" s="62"/>
      <c r="C43" s="76"/>
      <c r="D43" s="76"/>
      <c r="E43" s="76"/>
      <c r="F43" s="76"/>
      <c r="G43" s="76"/>
      <c r="H43" s="79"/>
    </row>
    <row r="44" spans="1:8" x14ac:dyDescent="0.3">
      <c r="A44" s="10"/>
      <c r="B44" s="10" t="s">
        <v>66</v>
      </c>
      <c r="C44" s="76">
        <v>12050</v>
      </c>
      <c r="D44" s="66"/>
      <c r="E44" s="80"/>
      <c r="F44" s="66"/>
      <c r="G44" s="66"/>
      <c r="H44" s="65"/>
    </row>
    <row r="45" spans="1:8" x14ac:dyDescent="0.3">
      <c r="A45" s="10"/>
      <c r="B45" s="10" t="s">
        <v>67</v>
      </c>
      <c r="C45" s="66">
        <v>17644</v>
      </c>
      <c r="D45" s="66"/>
      <c r="E45" s="80"/>
      <c r="F45" s="66"/>
      <c r="G45" s="66"/>
      <c r="H45" s="65"/>
    </row>
    <row r="46" spans="1:8" x14ac:dyDescent="0.3">
      <c r="A46" s="10"/>
      <c r="B46" s="81"/>
      <c r="C46" s="82"/>
      <c r="D46" s="76"/>
      <c r="E46" s="76"/>
      <c r="F46" s="81"/>
      <c r="G46" s="66"/>
      <c r="H46" s="65"/>
    </row>
    <row r="47" spans="1:8" x14ac:dyDescent="0.3">
      <c r="A47" s="10"/>
      <c r="B47" s="81"/>
      <c r="C47" s="82"/>
      <c r="D47" s="81"/>
      <c r="E47" s="81"/>
      <c r="F47" s="76"/>
      <c r="G47" s="64"/>
      <c r="H47" s="65"/>
    </row>
  </sheetData>
  <mergeCells count="1">
    <mergeCell ref="B1:H1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 book</vt:lpstr>
      <vt:lpstr>Bank Reconciliation</vt:lpstr>
      <vt:lpstr>Budget 2022-23</vt:lpstr>
      <vt:lpstr>'Bank Reconciliation'!Print_Area</vt:lpstr>
      <vt:lpstr>'Budget 2022-23'!Print_Area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Henbury Clerk</cp:lastModifiedBy>
  <cp:lastPrinted>2022-01-06T13:14:50Z</cp:lastPrinted>
  <dcterms:created xsi:type="dcterms:W3CDTF">2018-04-08T06:29:44Z</dcterms:created>
  <dcterms:modified xsi:type="dcterms:W3CDTF">2023-03-21T13:30:38Z</dcterms:modified>
</cp:coreProperties>
</file>